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5" windowWidth="15180" windowHeight="11220" activeTab="3"/>
  </bookViews>
  <sheets>
    <sheet name="2" sheetId="1" r:id="rId1"/>
    <sheet name="4" sheetId="2" r:id="rId2"/>
    <sheet name="6" sheetId="3" r:id="rId3"/>
    <sheet name="8" sheetId="4" r:id="rId4"/>
    <sheet name="12" sheetId="5" r:id="rId5"/>
    <sheet name="16" sheetId="6" r:id="rId6"/>
  </sheets>
  <definedNames>
    <definedName name="_xlnm._FilterDatabase" localSheetId="2" hidden="1">'6'!$A$11:$H$571</definedName>
    <definedName name="_xlnm._FilterDatabase" localSheetId="3" hidden="1">'8'!$A$11:$H$589</definedName>
  </definedNames>
  <calcPr fullCalcOnLoad="1"/>
</workbook>
</file>

<file path=xl/sharedStrings.xml><?xml version="1.0" encoding="utf-8"?>
<sst xmlns="http://schemas.openxmlformats.org/spreadsheetml/2006/main" count="5707" uniqueCount="1277">
  <si>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</si>
  <si>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</si>
  <si>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</si>
  <si>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</si>
  <si>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</si>
  <si>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</si>
  <si>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</si>
  <si>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</si>
  <si>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</si>
  <si>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</si>
  <si>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</si>
  <si>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</si>
  <si>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</si>
  <si>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</si>
  <si>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Администрация муниципального образования Камышловский муниципальный район (ОКАТО 65223805000, 65223815000, 65223830000, 65223820000, 65223855000)</t>
  </si>
  <si>
    <t>1 11 05013  10 0000 120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</si>
  <si>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</si>
  <si>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Управление образования администрации муниципального образования Камышловский муниципальный район</t>
  </si>
  <si>
    <t xml:space="preserve">Отдел культуры, молодежной политики и спорта Администрации муниципального образования Камышловский муниципальный район </t>
  </si>
  <si>
    <t>182</t>
  </si>
  <si>
    <t xml:space="preserve"> Управление Федеральной налоговой службы по Свердловской области(ОКАТО 65223805000, 65223815000, 65223830000, 65223820000, 65223855000)</t>
  </si>
  <si>
    <t>1 01 02000 01 0000 110</t>
  </si>
  <si>
    <t>Налог на доходы физических лиц</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</si>
  <si>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</si>
  <si>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</si>
  <si>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</si>
  <si>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</si>
  <si>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</si>
  <si>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</si>
  <si>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</si>
  <si>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выбросы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</si>
  <si>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</si>
  <si>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</si>
  <si>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</si>
  <si>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</si>
  <si>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</si>
  <si>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</si>
  <si>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Приложение 4</t>
  </si>
  <si>
    <t>901 01 02 00 00 05 0000 710</t>
  </si>
  <si>
    <t>901 01 02 00 00 05 0000 810</t>
  </si>
  <si>
    <t>901 01 03 00 00 05 0000 710</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</si>
  <si>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</si>
  <si>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901 01 03 00 00 05 0000 810</t>
  </si>
  <si>
    <t>901 01 06 01 00 00 0000 000</t>
  </si>
  <si>
    <t>901 01 06 01 00 05 0000 630</t>
  </si>
  <si>
    <t>901 01 06 05 00 05 0000 600</t>
  </si>
  <si>
    <t>901 01 06 05 01 05 0000 640</t>
  </si>
  <si>
    <t>901 01 06 05 02 05 0000 640</t>
  </si>
  <si>
    <t>901 01 06 05 00 05 0000 500</t>
  </si>
  <si>
    <t>901 01 06 05 02 05 0000 540</t>
  </si>
  <si>
    <t xml:space="preserve">    КУЛЬТУРА, КИНЕМАТОГРАФИЯ</t>
  </si>
  <si>
    <t xml:space="preserve">      Другие вопросы в области культуры, кинематографии</t>
  </si>
  <si>
    <t>0804</t>
  </si>
  <si>
    <t xml:space="preserve">    ФИЗИЧЕСКАЯ КУЛЬТУРА И СПОРТ</t>
  </si>
  <si>
    <t xml:space="preserve">      Массовый спорт</t>
  </si>
  <si>
    <t>1102</t>
  </si>
  <si>
    <t>913</t>
  </si>
  <si>
    <t>Кредиты кредитных организаций в валюте Российской Федерации</t>
  </si>
  <si>
    <t>1401</t>
  </si>
  <si>
    <t xml:space="preserve">      Дотации на выравнивание бюджетной обеспеченности субъектов Российской Федерации и муниципальных образований</t>
  </si>
  <si>
    <t>Исполнение государственных и муниципальных гарантий в валюте Российской Федерации</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</si>
  <si>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</si>
  <si>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</si>
  <si>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Итого источников внутреннего финансирования дефицита местного бюджета</t>
  </si>
  <si>
    <t>906</t>
  </si>
  <si>
    <t xml:space="preserve">      Дошкольное образование</t>
  </si>
  <si>
    <t xml:space="preserve">      Общее образование</t>
  </si>
  <si>
    <t xml:space="preserve">      Другие вопросы в области образования</t>
  </si>
  <si>
    <t>908</t>
  </si>
  <si>
    <t xml:space="preserve">      Культура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</si>
  <si>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</si>
  <si>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Камышловский муниципальный район</t>
  </si>
  <si>
    <t>"О бюджете муниципального образования</t>
  </si>
  <si>
    <t>000</t>
  </si>
  <si>
    <t>0000</t>
  </si>
  <si>
    <t>912</t>
  </si>
  <si>
    <t>Код раздела, подраз-дела</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</si>
  <si>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</si>
  <si>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</si>
  <si>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</si>
  <si>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</si>
  <si>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Возврат бюджетных кредитов, предоставленных внутри страны в валюте Российской Федерации</t>
  </si>
  <si>
    <t>Возврат бюджетных кредитов, предоставленных другим бюджетам бюджетной системы Российской Федерации из бюджета субъекта Российской Федерации  в валюте Российской Федерации</t>
  </si>
  <si>
    <t>029</t>
  </si>
  <si>
    <t>0000000</t>
  </si>
  <si>
    <t>0200000</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</si>
  <si>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</si>
  <si>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</si>
  <si>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18210102020011000110</t>
  </si>
  <si>
    <t>18210102030011000110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</si>
  <si>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</si>
  <si>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</si>
  <si>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</si>
  <si>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</si>
  <si>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</si>
  <si>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</si>
  <si>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</si>
  <si>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</si>
  <si>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</si>
  <si>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</si>
  <si>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 xml:space="preserve">      Плата за содержание детей в казенных муниципальных дошкольных общеобразовательных учреждениях</t>
  </si>
  <si>
    <t xml:space="preserve">      Плата за питание учащихся в казенных муниципальных общеобразовательных школах  </t>
  </si>
  <si>
    <t>90611301995050004130</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</si>
  <si>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</si>
  <si>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</si>
  <si>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</si>
  <si>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</si>
  <si>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</si>
  <si>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Прочие доходы от  компенсации затрат бюджетов муниципальных районов (в части возврата дебиторской задолженности прошлых лет)</t>
  </si>
  <si>
    <t>Доходы от реализации имущества, находящегося в оперативном управлении учрежде 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</si>
  <si>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</si>
  <si>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</si>
  <si>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</si>
  <si>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</si>
  <si>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1 17 12050 05 0000 180</t>
  </si>
  <si>
    <t>Целевые отчисления от лотерей муниципальных районов</t>
  </si>
  <si>
    <t>1 14 06013 10 0000 430</t>
  </si>
  <si>
    <t xml:space="preserve">Прочие доходы от оказания платных услуг (работ) получателями средств бюджетов муниципальных образований (в части платы за питание учащихся в казенных муниципальных общеобразовательных школах) </t>
  </si>
  <si>
    <t>1 09 07013 05 0000 110</t>
  </si>
  <si>
    <t>1 09 07033 05 0000 110</t>
  </si>
  <si>
    <t>1 09 07053 05 0000 110</t>
  </si>
  <si>
    <t>1 12 01010 01 6000 120</t>
  </si>
  <si>
    <t>1 12 01020 01 6000 120</t>
  </si>
  <si>
    <t>1 12 01030 01 6000 120</t>
  </si>
  <si>
    <t>1 12 01040 01 6000 120</t>
  </si>
  <si>
    <t>1 12 01050 01 6000 120</t>
  </si>
  <si>
    <t>Прочие неналоговые доходы бюджетов  муниципальных районов</t>
  </si>
  <si>
    <t>177</t>
  </si>
  <si>
    <t>Единый сельскохозяйственный налог</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</si>
  <si>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</si>
  <si>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Прочие местные налоги и сборы, мобилизируемые на территориях муниципальных районов</t>
  </si>
  <si>
    <t>Доходы от размещения временно свободных средств бюджетов муниципальных районов</t>
  </si>
  <si>
    <t>Проценты, полученные от предоставления бюджетных кредитов внутри страны за счет средств бюджетов муниципальных районов</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</si>
  <si>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</si>
  <si>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</si>
  <si>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Невыясненные поступления, зачисляемые в бюджеты муниципальных районов</t>
  </si>
  <si>
    <t>Прочие неналоговые доходы бюджетов муниципальных районов</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</si>
  <si>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</si>
  <si>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</si>
  <si>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</si>
  <si>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</si>
  <si>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</si>
  <si>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</si>
  <si>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</si>
  <si>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</si>
  <si>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</si>
  <si>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</si>
  <si>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</si>
  <si>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</si>
  <si>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</si>
  <si>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</si>
  <si>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</si>
  <si>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</si>
  <si>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</si>
  <si>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</si>
  <si>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</si>
  <si>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</si>
  <si>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</si>
  <si>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</si>
  <si>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</si>
  <si>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</si>
  <si>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</si>
  <si>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</si>
  <si>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</si>
  <si>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</si>
  <si>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</si>
  <si>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</si>
  <si>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</si>
  <si>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</si>
  <si>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</si>
  <si>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</si>
  <si>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</si>
  <si>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</si>
  <si>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</si>
  <si>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</si>
  <si>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</si>
  <si>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 xml:space="preserve">      Резервные фонды</t>
  </si>
  <si>
    <t>0700000</t>
  </si>
  <si>
    <t>000 01 02 00 00 00 0000 000</t>
  </si>
  <si>
    <t>000 01 03 00 00 00 0000 000</t>
  </si>
  <si>
    <t>000 01 05 00 00 00 0000 000</t>
  </si>
  <si>
    <t>000 01 06 04 00 00 0000 000</t>
  </si>
  <si>
    <t>000 01 06 05 00 00 0000 000</t>
  </si>
  <si>
    <t>901</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</si>
  <si>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</si>
  <si>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</si>
  <si>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Приложение 6</t>
  </si>
  <si>
    <t>0409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</si>
  <si>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</si>
  <si>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</si>
  <si>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</si>
  <si>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</si>
  <si>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</si>
  <si>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</si>
  <si>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</si>
  <si>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</si>
  <si>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</si>
  <si>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Молодежная политика и оздоровление детей</t>
  </si>
  <si>
    <t xml:space="preserve">    СОЦИАЛЬНАЯ ПОЛИТИКА</t>
  </si>
  <si>
    <t xml:space="preserve">      Пенсионное обеспечение</t>
  </si>
  <si>
    <t xml:space="preserve">      Социальное обеспечение населения</t>
  </si>
  <si>
    <t>Номер строки</t>
  </si>
  <si>
    <t>Код целевой статьи</t>
  </si>
  <si>
    <t>Код вида расхо-дов</t>
  </si>
  <si>
    <t>Но-мер стро-ки</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</si>
  <si>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</si>
  <si>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</si>
  <si>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</si>
  <si>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</si>
  <si>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</si>
  <si>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</si>
  <si>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</si>
  <si>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</si>
  <si>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 xml:space="preserve">      Обеспечение деятельности финансовых, налоговых и таможенных органов и органов финансового (финансово-бюджетного) надзора</t>
  </si>
  <si>
    <t>0106</t>
  </si>
  <si>
    <t>Прочие доходы от оказания платных услуг (работ) получателями средств бюджетов муниципальных районов (в части платы за содержание детей в муниципальных дошкольных образовательных учреждениях)</t>
  </si>
  <si>
    <t>00020203000000000151</t>
  </si>
  <si>
    <t xml:space="preserve">     СУБВЕНЦИИ БЮДЖЕТАМ СУБЪЕКТОВ РФ И МУНИЦИПАЛЬНЫХ ОБРАЗОВАНИЙ</t>
  </si>
  <si>
    <t>90120203001050000151</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</si>
  <si>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</si>
  <si>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90120203015050000151</t>
  </si>
  <si>
    <t xml:space="preserve">      Субвенции  для финансирования расходов на осуществление государственных полномочий по первичному воинскому учету на территориях, где отсутствуют военные комиссариаты</t>
  </si>
  <si>
    <t>90120203022050000151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</si>
  <si>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</si>
  <si>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</si>
  <si>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</si>
  <si>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</si>
  <si>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1101</t>
  </si>
  <si>
    <t xml:space="preserve">      Физическая культура</t>
  </si>
  <si>
    <t>Перечень главных администраторов доходов местного бюджета</t>
  </si>
  <si>
    <t>Департамент Росприроднадзора по Уральскому федеральному округу</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</si>
  <si>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</si>
  <si>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</si>
  <si>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</si>
  <si>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</si>
  <si>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</si>
  <si>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</si>
  <si>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</si>
  <si>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</si>
  <si>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</si>
  <si>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</si>
  <si>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</si>
  <si>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</si>
  <si>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</si>
  <si>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</si>
  <si>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</si>
  <si>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</si>
  <si>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</si>
  <si>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</si>
  <si>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t>
  </si>
  <si>
    <t>1 11 02033 05 0000 120</t>
  </si>
  <si>
    <t>1 11 03050 05 0000 120</t>
  </si>
  <si>
    <t>1 11 05025 05 0001 120</t>
  </si>
  <si>
    <t>1 11 05025 05 0002 120</t>
  </si>
  <si>
    <t>1 11 05035 05 0001 120</t>
  </si>
  <si>
    <t>1 11 05035 05 0007 120</t>
  </si>
  <si>
    <t>1 11 05035 05 0008 120</t>
  </si>
  <si>
    <t>1 11 07015 05 0000 120</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</si>
  <si>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</si>
  <si>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</si>
  <si>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</si>
  <si>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</si>
  <si>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</si>
  <si>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</si>
  <si>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</si>
  <si>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18210502020021000110</t>
  </si>
  <si>
    <t>18210503000010000110</t>
  </si>
  <si>
    <t xml:space="preserve">      Единый сельскохозяйственный налог</t>
  </si>
  <si>
    <t>18210503010011000110</t>
  </si>
  <si>
    <t>18210503020011000110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</si>
  <si>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</si>
  <si>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</si>
  <si>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</si>
  <si>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</si>
  <si>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</si>
  <si>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</si>
  <si>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</si>
  <si>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</si>
  <si>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</si>
  <si>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</si>
  <si>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Прочие доходы от оказания платных услуг(работ) получателями средств бюджетов муниципальных районов </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</si>
  <si>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</si>
  <si>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</si>
  <si>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</si>
  <si>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</si>
  <si>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</si>
  <si>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</si>
  <si>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</si>
  <si>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</si>
  <si>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</si>
  <si>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</si>
  <si>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</si>
  <si>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</si>
  <si>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</si>
  <si>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</si>
  <si>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</si>
  <si>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</si>
  <si>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</si>
  <si>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0111</t>
  </si>
  <si>
    <t>0113</t>
  </si>
  <si>
    <t xml:space="preserve">      Другие вопросы в области национальной безопасности и правоохранительной деятельности</t>
  </si>
  <si>
    <t>0314</t>
  </si>
  <si>
    <t xml:space="preserve">      Дорожное хозяйство, дорожные фонды</t>
  </si>
  <si>
    <t xml:space="preserve">      Другие вопросы в области жилищно-коммунального хозяйства</t>
  </si>
  <si>
    <t>0505</t>
  </si>
  <si>
    <t xml:space="preserve">      Другие вопросы в области социальной политики</t>
  </si>
  <si>
    <t>1006</t>
  </si>
  <si>
    <t xml:space="preserve">    МЕЖБЮДЖЕТНЫЕ ТРАНСФЕРТЫ ОБЩЕГО ХАРАКТЕРА БЮДЖЕТАМ СУБЪЕКТОВ РОССИЙСКОЙ ФЕДЕРАЦИИ И МУНИЦИПАЛЬНЫХ ОБРАЗОВАНИЙ</t>
  </si>
  <si>
    <t>1400</t>
  </si>
  <si>
    <t xml:space="preserve">      Прочие межбюджетные трансферты общего характера</t>
  </si>
  <si>
    <t>1403</t>
  </si>
  <si>
    <t>на 2014 год и плановый период 2015 и 2016 годов"</t>
  </si>
  <si>
    <t xml:space="preserve">Свод  доходов местного бюджета на 2014 год </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</si>
  <si>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</si>
  <si>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</si>
  <si>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</si>
  <si>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</si>
  <si>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</si>
  <si>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</si>
  <si>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</si>
  <si>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</si>
  <si>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</si>
  <si>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</si>
  <si>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</si>
  <si>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</si>
  <si>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Единый налог на вмененный доход для отдельных видов деятельности(налог)</t>
  </si>
  <si>
    <t xml:space="preserve">      Единый налог на вмененный доход для отдельных видов деятельности (за налоговые периоды, истекшие до 1 января 2011 года)(налог)</t>
  </si>
  <si>
    <t>18210504000020000110</t>
  </si>
  <si>
    <t xml:space="preserve">      Налог, взимаемый в связи с применением патентной системы налогообложения</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</si>
  <si>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</si>
  <si>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</si>
  <si>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</si>
  <si>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</si>
  <si>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</si>
  <si>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 xml:space="preserve">      Доходы от сдачи в аренду имущества, составляющего казну муниципальных районов (за исключением земельных участков) (аренда нежилого фонда) </t>
  </si>
  <si>
    <t>90111105075050004120</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</si>
  <si>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муниципальных районов)</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</si>
  <si>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</si>
  <si>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</si>
  <si>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</si>
  <si>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</si>
  <si>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</si>
  <si>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00020201000000000151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</si>
  <si>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</si>
  <si>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1 11 05075 05 0003 120</t>
  </si>
  <si>
    <t>1 11 05075 05 0004 120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</si>
  <si>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</si>
  <si>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</si>
  <si>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</si>
  <si>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</si>
  <si>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</si>
  <si>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</si>
  <si>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</si>
  <si>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1 05 04000 02 0000 110</t>
  </si>
  <si>
    <t>Налог, взимаемый в связи с применением патентной системы налогообложения</t>
  </si>
  <si>
    <t>116 03010 01 6000 140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</si>
  <si>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t>
  </si>
  <si>
    <t>116 03030 01 6000 140</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</si>
  <si>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</si>
  <si>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</si>
  <si>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</si>
  <si>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</si>
  <si>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</si>
  <si>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1 03 02230 01 0000 110</t>
  </si>
  <si>
    <t>1 03 02240 01 0000 110</t>
  </si>
  <si>
    <t>1 03 02250 01 0000 110</t>
  </si>
  <si>
    <t>1 03 02260 01 0000 110</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</si>
  <si>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</si>
  <si>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Министерство финансов Свердловской области</t>
  </si>
  <si>
    <t>1 16 33050 05 0000 140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</si>
  <si>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</si>
  <si>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7000000</t>
  </si>
  <si>
    <t>7001001</t>
  </si>
  <si>
    <t>7001002</t>
  </si>
  <si>
    <t>7001003</t>
  </si>
  <si>
    <t>7001005</t>
  </si>
  <si>
    <t>7001006</t>
  </si>
  <si>
    <t>870</t>
  </si>
  <si>
    <t>0500000</t>
  </si>
  <si>
    <t>0501001</t>
  </si>
  <si>
    <t>0501002</t>
  </si>
  <si>
    <t>0501003</t>
  </si>
  <si>
    <t>0501004</t>
  </si>
  <si>
    <t>0501005</t>
  </si>
  <si>
    <t>0501007</t>
  </si>
  <si>
    <t>0501008</t>
  </si>
  <si>
    <t>0501009</t>
  </si>
  <si>
    <t>0501010</t>
  </si>
  <si>
    <t>0501011</t>
  </si>
  <si>
    <t>0501012</t>
  </si>
  <si>
    <t>0501013</t>
  </si>
  <si>
    <t>0501015</t>
  </si>
  <si>
    <t>0501016</t>
  </si>
  <si>
    <t>0501017</t>
  </si>
  <si>
    <t>0501018</t>
  </si>
  <si>
    <t>0501019</t>
  </si>
  <si>
    <t>0501020</t>
  </si>
  <si>
    <t>0501021</t>
  </si>
  <si>
    <t>0501022</t>
  </si>
  <si>
    <t>0501023</t>
  </si>
  <si>
    <t>0501024</t>
  </si>
  <si>
    <t>0501025</t>
  </si>
  <si>
    <t>0504610</t>
  </si>
  <si>
    <t>0600000</t>
  </si>
  <si>
    <t>0601001</t>
  </si>
  <si>
    <t>0601002</t>
  </si>
  <si>
    <t>0601003</t>
  </si>
  <si>
    <t>0601004</t>
  </si>
  <si>
    <t>0601005</t>
  </si>
  <si>
    <t>0601006</t>
  </si>
  <si>
    <t>0730000</t>
  </si>
  <si>
    <t>0734110</t>
  </si>
  <si>
    <t>0734120</t>
  </si>
  <si>
    <t>0710000</t>
  </si>
  <si>
    <t>0711001</t>
  </si>
  <si>
    <t>0711003</t>
  </si>
  <si>
    <t>0711005</t>
  </si>
  <si>
    <t>0711006</t>
  </si>
  <si>
    <t>0711007</t>
  </si>
  <si>
    <t>0711008</t>
  </si>
  <si>
    <t>0711009</t>
  </si>
  <si>
    <t>0711012</t>
  </si>
  <si>
    <t>0711013</t>
  </si>
  <si>
    <t>0720000</t>
  </si>
  <si>
    <t>0721014</t>
  </si>
  <si>
    <t>0721015</t>
  </si>
  <si>
    <t>0721016</t>
  </si>
  <si>
    <t>0721017</t>
  </si>
  <si>
    <t>0721018</t>
  </si>
  <si>
    <t>0731019</t>
  </si>
  <si>
    <t>0731020</t>
  </si>
  <si>
    <t>0731021</t>
  </si>
  <si>
    <t>0731022</t>
  </si>
  <si>
    <t>0731023</t>
  </si>
  <si>
    <t>0210000</t>
  </si>
  <si>
    <t>0211001</t>
  </si>
  <si>
    <t>360</t>
  </si>
  <si>
    <t>0211002</t>
  </si>
  <si>
    <t>0211003</t>
  </si>
  <si>
    <t>810</t>
  </si>
  <si>
    <t>0211004</t>
  </si>
  <si>
    <t>0211005</t>
  </si>
  <si>
    <t>0211006</t>
  </si>
  <si>
    <t>0240000</t>
  </si>
  <si>
    <t>0241017</t>
  </si>
  <si>
    <t>0241018</t>
  </si>
  <si>
    <t>0120000</t>
  </si>
  <si>
    <t>0121004</t>
  </si>
  <si>
    <t>0121005</t>
  </si>
  <si>
    <t>0121006</t>
  </si>
  <si>
    <t>0121008</t>
  </si>
  <si>
    <t>0121009</t>
  </si>
  <si>
    <t>0121010</t>
  </si>
  <si>
    <t>0121011</t>
  </si>
  <si>
    <t>0121012</t>
  </si>
  <si>
    <t>0121013</t>
  </si>
  <si>
    <t>0121014</t>
  </si>
  <si>
    <t>0220000</t>
  </si>
  <si>
    <t>0221007</t>
  </si>
  <si>
    <t>0221008</t>
  </si>
  <si>
    <t>0221009</t>
  </si>
  <si>
    <t>0221010</t>
  </si>
  <si>
    <t>0221011</t>
  </si>
  <si>
    <t>0221012</t>
  </si>
  <si>
    <t>0260000</t>
  </si>
  <si>
    <t>0261024</t>
  </si>
  <si>
    <t>0261025</t>
  </si>
  <si>
    <t>0250000</t>
  </si>
  <si>
    <t>0230000</t>
  </si>
  <si>
    <t>0231013</t>
  </si>
  <si>
    <t>0231015</t>
  </si>
  <si>
    <t>0310000</t>
  </si>
  <si>
    <t>0311001</t>
  </si>
  <si>
    <t>0311002</t>
  </si>
  <si>
    <t>0311003</t>
  </si>
  <si>
    <t>0311004</t>
  </si>
  <si>
    <t>0311005</t>
  </si>
  <si>
    <t>0311007</t>
  </si>
  <si>
    <t>0314511</t>
  </si>
  <si>
    <t>0314512</t>
  </si>
  <si>
    <t>0320000</t>
  </si>
  <si>
    <t>0321008</t>
  </si>
  <si>
    <t>0321009</t>
  </si>
  <si>
    <t>0321010</t>
  </si>
  <si>
    <t>0321011</t>
  </si>
  <si>
    <t>0321012</t>
  </si>
  <si>
    <t>0321013</t>
  </si>
  <si>
    <t>0321014</t>
  </si>
  <si>
    <t>0321015</t>
  </si>
  <si>
    <t>0324531</t>
  </si>
  <si>
    <t>0324532</t>
  </si>
  <si>
    <t>0324540</t>
  </si>
  <si>
    <t>0420000</t>
  </si>
  <si>
    <t>0421009</t>
  </si>
  <si>
    <t>0421010</t>
  </si>
  <si>
    <t>0421011</t>
  </si>
  <si>
    <t>0330000</t>
  </si>
  <si>
    <t>0331016</t>
  </si>
  <si>
    <t>0331017</t>
  </si>
  <si>
    <t>0331018</t>
  </si>
  <si>
    <t>0334560</t>
  </si>
  <si>
    <t>0340000</t>
  </si>
  <si>
    <t>0341019</t>
  </si>
  <si>
    <t>0341020</t>
  </si>
  <si>
    <t>0341021</t>
  </si>
  <si>
    <t>0341022</t>
  </si>
  <si>
    <t>0341023</t>
  </si>
  <si>
    <t>0430000</t>
  </si>
  <si>
    <t>0431012</t>
  </si>
  <si>
    <t>0431014</t>
  </si>
  <si>
    <t>0431015</t>
  </si>
  <si>
    <t>0450000</t>
  </si>
  <si>
    <t>0451021</t>
  </si>
  <si>
    <t>0451022</t>
  </si>
  <si>
    <t>0451023</t>
  </si>
  <si>
    <t>0451024</t>
  </si>
  <si>
    <t>0451025</t>
  </si>
  <si>
    <t>0451026</t>
  </si>
  <si>
    <t>0451027</t>
  </si>
  <si>
    <t>0350000</t>
  </si>
  <si>
    <t>0351024</t>
  </si>
  <si>
    <t>0351025</t>
  </si>
  <si>
    <t>0410000</t>
  </si>
  <si>
    <t>0411001</t>
  </si>
  <si>
    <t>0411003</t>
  </si>
  <si>
    <t>0411004</t>
  </si>
  <si>
    <t>0411005</t>
  </si>
  <si>
    <t>0411006</t>
  </si>
  <si>
    <t>0411007</t>
  </si>
  <si>
    <t>0411008</t>
  </si>
  <si>
    <t>0470000</t>
  </si>
  <si>
    <t>0471029</t>
  </si>
  <si>
    <t>0471030</t>
  </si>
  <si>
    <t>7001008</t>
  </si>
  <si>
    <t>0251021</t>
  </si>
  <si>
    <t>0251022</t>
  </si>
  <si>
    <t>0460000</t>
  </si>
  <si>
    <t>0461028</t>
  </si>
  <si>
    <t>0800000</t>
  </si>
  <si>
    <t>0801001</t>
  </si>
  <si>
    <t>0801002</t>
  </si>
  <si>
    <t>0801003</t>
  </si>
  <si>
    <t>0801004</t>
  </si>
  <si>
    <t>0801005</t>
  </si>
  <si>
    <t>0801006</t>
  </si>
  <si>
    <t>7001009</t>
  </si>
  <si>
    <t>330</t>
  </si>
  <si>
    <t>7004910</t>
  </si>
  <si>
    <t>7004920</t>
  </si>
  <si>
    <t>7005250</t>
  </si>
  <si>
    <t>0440000</t>
  </si>
  <si>
    <t>0441016</t>
  </si>
  <si>
    <t>0441019</t>
  </si>
  <si>
    <t>0441020</t>
  </si>
  <si>
    <t>0441017</t>
  </si>
  <si>
    <t>0441018</t>
  </si>
  <si>
    <t>0910000</t>
  </si>
  <si>
    <t>0911001</t>
  </si>
  <si>
    <t>0914030</t>
  </si>
  <si>
    <t>0231014</t>
  </si>
  <si>
    <t>540</t>
  </si>
  <si>
    <t>0231016</t>
  </si>
  <si>
    <t>0241026</t>
  </si>
  <si>
    <t>0411002</t>
  </si>
  <si>
    <t>0735118</t>
  </si>
  <si>
    <t>0911002</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</si>
  <si>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2014 год</t>
  </si>
  <si>
    <t>120</t>
  </si>
  <si>
    <t>240</t>
  </si>
  <si>
    <t>110</t>
  </si>
  <si>
    <t>850</t>
  </si>
  <si>
    <t>410</t>
  </si>
  <si>
    <t>310</t>
  </si>
  <si>
    <t>320</t>
  </si>
  <si>
    <t>510</t>
  </si>
  <si>
    <t>Вед.</t>
  </si>
  <si>
    <t>Ведомственная структура расходов местного бюджета на 2014 год</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</si>
  <si>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</si>
  <si>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2014-2016годы"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</si>
  <si>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2014-2016годы"</t>
  </si>
  <si>
    <t>Приложение8</t>
  </si>
  <si>
    <t xml:space="preserve"> Предоставление межбюджетных трансфертов сельским поселениям на иные капитальные вложения</t>
  </si>
  <si>
    <t>Предоставление межбюджетных трансфертов сельским поселениям на прочие нужды</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</si>
  <si>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</si>
  <si>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</si>
  <si>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</si>
  <si>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</si>
  <si>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</si>
  <si>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4.</t>
  </si>
  <si>
    <t>4.1.</t>
  </si>
  <si>
    <t>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</si>
  <si>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</si>
  <si>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Приложение 12</t>
  </si>
  <si>
    <t>Изменение остотков средств на счетах по учету средств бюджетов</t>
  </si>
  <si>
    <t>Средства от продажи акций и иных форм участия в капитале, находящихся в собственности муниципального образованияа</t>
  </si>
  <si>
    <t>Возврат бюджетных кредитов, предоставленных юридическим лицам из бюджета муниципального образованияа  в валюте Российской Федерации</t>
  </si>
  <si>
    <t>Предоставление бюджетных кредитов другим бюджетам бюджетной системы Российской Федерации из бюджета муниципального образованияа  в валюте Российской Федерации</t>
  </si>
  <si>
    <t>Получение кредитов от кредитных организаций бюджетом муниципального образованияа  в валюте Российcкой Федерации</t>
  </si>
  <si>
    <t>Погашение кредитов, полученных от кредитных организаций бюджетом муниципального образованияа  в валюте Российcкой Федерации</t>
  </si>
  <si>
    <t>Получение кредитов от других бюджетов бюджетной системы Российской Федерации бюджетом мунципального образованияа  в валюте Российской Федерации</t>
  </si>
  <si>
    <t>Исполнение муниципальных гарантий муниципального образованияа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</si>
  <si>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901 01 06 04 01 05 0000 810</t>
  </si>
  <si>
    <t>Приложение 16</t>
  </si>
  <si>
    <t>Свод источников финансирования дефицита местного бюджета на 2014 год</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</si>
  <si>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</si>
  <si>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</si>
  <si>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Наименование источникафинансирования дефицита местного бюджета </t>
  </si>
  <si>
    <t>0100000</t>
  </si>
  <si>
    <t>0300000</t>
  </si>
  <si>
    <t>0400000</t>
  </si>
  <si>
    <t>0900000</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</si>
  <si>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</si>
  <si>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</si>
  <si>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</si>
  <si>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</si>
  <si>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</si>
  <si>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</si>
  <si>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</si>
  <si>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капитальных вложений)</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</si>
  <si>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</si>
  <si>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Сопровождение средств автоматизации кадровой службы администрации муниципального образования Камышловский муниципальный  район</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</si>
  <si>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</si>
  <si>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</si>
  <si>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</si>
  <si>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</si>
  <si>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</si>
  <si>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</si>
  <si>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</si>
  <si>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</si>
  <si>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</si>
  <si>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</si>
  <si>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</si>
  <si>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</si>
  <si>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</si>
  <si>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</si>
  <si>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</si>
  <si>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</si>
  <si>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</si>
  <si>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</si>
  <si>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Муниципальная программа "Обеспечение общественной безопасности на территории МО Камышловский муниципальный район на 2014-2016годы"</t>
  </si>
  <si>
    <t xml:space="preserve">          Подпрограмма 3 "Профилактика правонарушений на территории МО Камышловский муниципальный район на 2014-2016годы"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</si>
  <si>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2014-2016годы"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</si>
  <si>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</si>
  <si>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</si>
  <si>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</si>
  <si>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</si>
  <si>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</si>
  <si>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</si>
  <si>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</si>
  <si>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</si>
  <si>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2 "Противодействие экстремизму и профилактика терроризма на территории МО Камышловский муниципальный района 2014-2016годы"</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</si>
  <si>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</si>
  <si>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</si>
  <si>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</si>
  <si>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</si>
  <si>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</si>
  <si>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</si>
  <si>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Изготовление памяток направленных на активизацию борьбы с пьянством, алкоголизмом, наркоманией, преступностью на территории Камышловского района</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</si>
  <si>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</si>
  <si>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</si>
  <si>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</si>
  <si>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</si>
  <si>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</si>
  <si>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</si>
  <si>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</si>
  <si>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</si>
  <si>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</si>
  <si>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</si>
  <si>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</si>
  <si>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</si>
  <si>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</si>
  <si>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2013-2016годы"</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</si>
  <si>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</si>
  <si>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</si>
  <si>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</si>
  <si>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Субсидирование затрат субъектов малого и среднего предпринимательства на технологическое присоединение к объектам электросетевого хозяйства</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</si>
  <si>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</si>
  <si>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Предоставление субсидий субъектам малого и среднего предпринимательства на возмещение затрат, связанных с участием в выставочно-ярмарочных мероприятиях, проводимых в области и регионах</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</si>
  <si>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</si>
  <si>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Дня российского предпринимательства</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</si>
  <si>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</si>
  <si>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Субсидирование затрат организациям и индивидуальных предпринимателя, оказывающим социально-значимые бытовые услуги населению Камышловского муниципального района</t>
  </si>
  <si>
    <t xml:space="preserve">            Организация и проведение мероприятий к Дню защиты прав потребителей</t>
  </si>
  <si>
    <t xml:space="preserve">            Организация краткосрочных курсов повышения квалификации кадров</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</si>
  <si>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</si>
  <si>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</si>
  <si>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Подпрограмма 6 "Повышение уровня социальной активности жителей Камышловского муниципального района"</t>
  </si>
  <si>
    <t xml:space="preserve">            Предоставление субсидий на грантовую поддержку местных инициатив граждан</t>
  </si>
  <si>
    <t xml:space="preserve">            Проведение мероприятий по поощрению и популяризации достижений в развитии сельских поселений Камышловского муниципального района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</si>
  <si>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</si>
  <si>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</si>
  <si>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</si>
  <si>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</si>
  <si>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</si>
  <si>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</si>
  <si>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</si>
  <si>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</si>
  <si>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</si>
  <si>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</si>
  <si>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</si>
  <si>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</si>
  <si>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</si>
  <si>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</si>
  <si>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</si>
  <si>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Муниципальная программа "Управление муниципальными финансами муниципального образования Камышловский муниципальный район до 2016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</si>
  <si>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</si>
  <si>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</si>
  <si>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</si>
  <si>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межбюджетных трансфертов сельским поселениям на иные капитальные вложения</t>
  </si>
  <si>
    <t xml:space="preserve">              Иные межбюджетные трансферты</t>
  </si>
  <si>
    <t xml:space="preserve">            Предоставление межбюджетных трансфертов сельским поселениям на прочие нужды</t>
  </si>
  <si>
    <t xml:space="preserve">            Предоставление прочих межбюджетных трансфертов на выравнивание бюджетной обеспеченности поселений</t>
  </si>
  <si>
    <t xml:space="preserve">        Муниципальная программа "Развитие системы образования муниципального образования Камышловский муниципальный район на период 2014-2016годы"</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</si>
  <si>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</si>
  <si>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</si>
  <si>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</si>
  <si>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</si>
  <si>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</si>
  <si>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</si>
  <si>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</si>
  <si>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</si>
  <si>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</si>
  <si>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</si>
  <si>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</si>
  <si>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</si>
  <si>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</si>
  <si>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</si>
  <si>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</si>
  <si>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</si>
  <si>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</si>
  <si>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</si>
  <si>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</si>
  <si>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</si>
  <si>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</si>
  <si>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2014-2016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</si>
  <si>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</si>
  <si>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</si>
  <si>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</si>
  <si>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</si>
  <si>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</si>
  <si>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</si>
  <si>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</si>
  <si>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</si>
  <si>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Приобретение оборудования для муниципальных учреждений и их структурных подразделений по работе с молодежью</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</si>
  <si>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</si>
  <si>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</si>
  <si>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</si>
  <si>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</si>
  <si>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Приобретение оборудования и материалов для клубов авиамодельного направления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</si>
  <si>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</si>
  <si>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</si>
  <si>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</si>
  <si>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</si>
  <si>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</si>
  <si>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Приобретение оборудования и иных материальных ценностей, необходимых для деятельности ММКУК КМР МКИЦ</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</si>
  <si>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</si>
  <si>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</si>
  <si>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</si>
  <si>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</si>
  <si>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</si>
  <si>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</si>
  <si>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</si>
  <si>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</si>
  <si>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</si>
  <si>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</si>
  <si>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</si>
  <si>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</si>
  <si>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</si>
  <si>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</si>
  <si>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</si>
  <si>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</si>
  <si>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</si>
  <si>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Распределение иных межбюджетных трансфертов за счет средств местного бюджета на 2014 год  </t>
  </si>
  <si>
    <t>1 11 05075 05 0006 120</t>
  </si>
  <si>
    <t>1 11 05075 05 0007 120</t>
  </si>
  <si>
    <t>1 11 05075 05 0008 120</t>
  </si>
  <si>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</si>
  <si>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</si>
  <si>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</si>
  <si>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</si>
  <si>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</si>
  <si>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</si>
  <si>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</si>
  <si>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</si>
  <si>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1000000</t>
  </si>
  <si>
    <t>1001002</t>
  </si>
  <si>
    <t>0408</t>
  </si>
  <si>
    <t>0502</t>
  </si>
  <si>
    <t>1001001</t>
  </si>
  <si>
    <t>0441021</t>
  </si>
  <si>
    <t>7001004</t>
  </si>
  <si>
    <t xml:space="preserve">            Депутаты представительного органа муниципального образования</t>
  </si>
  <si>
    <t xml:space="preserve">      Транспорт</t>
  </si>
  <si>
    <t xml:space="preserve">      Коммунальное хозяйство</t>
  </si>
  <si>
    <t xml:space="preserve">          Подпрограмма 1 "Развитие системы дошкольного образования в муниципальном образовании Камышловский муниципальный район"</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</si>
  <si>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</si>
  <si>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</si>
  <si>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</si>
  <si>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</si>
  <si>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</si>
  <si>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</si>
  <si>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</si>
  <si>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</si>
  <si>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</si>
  <si>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</si>
  <si>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</si>
  <si>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2014-2016годы"</t>
  </si>
  <si>
    <t>0501026</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</si>
  <si>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</si>
  <si>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830</t>
  </si>
  <si>
    <t xml:space="preserve">      Муниципальная программа "Обеспечение общественной безопасности на территории МО Камышловский муниципальный район на 2014-2016годы"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</si>
  <si>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</si>
  <si>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</si>
  <si>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</si>
  <si>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</si>
  <si>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</si>
  <si>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</si>
  <si>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Водные ресурсы</t>
  </si>
  <si>
    <t>0406</t>
  </si>
  <si>
    <t xml:space="preserve">    Транспорт</t>
  </si>
  <si>
    <t xml:space="preserve">    Дорожное хозяйство, дорожные фонды</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</si>
  <si>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</si>
  <si>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2013-2016годы"</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</si>
  <si>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</si>
  <si>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</si>
  <si>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</si>
  <si>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</si>
  <si>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</si>
  <si>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2014-2016годы"</t>
  </si>
  <si>
    <t xml:space="preserve">    Общее образование</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</si>
  <si>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</si>
  <si>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</si>
  <si>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</si>
  <si>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</si>
  <si>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</si>
  <si>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</si>
  <si>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</si>
  <si>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</si>
  <si>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</si>
  <si>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2014-2016годы"</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</si>
  <si>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</si>
  <si>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</si>
  <si>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</si>
  <si>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</si>
  <si>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</si>
  <si>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</si>
  <si>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Муниципальная программа "Управление муниципальными финансами муниципального образования Камышловский муниципальный район до 2016 года"</t>
  </si>
  <si>
    <t xml:space="preserve">    Прочие межбюджетные трансферты общего характера</t>
  </si>
  <si>
    <t xml:space="preserve">  Администрация муниципального района</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</si>
  <si>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</si>
  <si>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</si>
  <si>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</si>
  <si>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</si>
  <si>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</si>
  <si>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</si>
  <si>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</si>
  <si>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капитальных вложений)</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</si>
  <si>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</si>
  <si>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Сопровождение средств автоматизации кадровой службы администрации муниципального образования Камышловский муниципальный  район</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</si>
  <si>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</si>
  <si>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</si>
  <si>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</si>
  <si>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</si>
  <si>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</si>
  <si>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</si>
  <si>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</si>
  <si>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</si>
  <si>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</si>
  <si>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</si>
  <si>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</si>
  <si>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</si>
  <si>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</si>
  <si>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</si>
  <si>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</si>
  <si>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</si>
  <si>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</si>
  <si>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</si>
  <si>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Создание системы защиты персональных данных информационных систем администрации</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</si>
  <si>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</si>
  <si>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</si>
  <si>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</si>
  <si>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</si>
  <si>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</si>
  <si>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</si>
  <si>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</si>
  <si>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Исполнение судебных актов по искам</t>
  </si>
  <si>
    <t xml:space="preserve">            Исполнение судебных актов</t>
  </si>
  <si>
    <t xml:space="preserve">          Строительство (приобретение) жилых помещений, в целях создания жилищного фонда МО Камышловский муниципальный район, для обеспечения жильем отдельных категорий граждан</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</si>
  <si>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</si>
  <si>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</si>
  <si>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</si>
  <si>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</si>
  <si>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</si>
  <si>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</si>
  <si>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Содержание и обслуживание транкинговой связи</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</si>
  <si>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</si>
  <si>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</si>
  <si>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</si>
  <si>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</si>
  <si>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</si>
  <si>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</si>
  <si>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</si>
  <si>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</si>
  <si>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</si>
  <si>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</si>
  <si>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Изготовление памяток направленных на активизацию борьбы с пьянством, алкоголизмом, наркоманией, преступностью на территории Камышловского района</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</si>
  <si>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</si>
  <si>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</si>
  <si>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</si>
  <si>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</si>
  <si>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</si>
  <si>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</si>
  <si>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</si>
  <si>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</si>
  <si>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</si>
  <si>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Водные ресурсы</t>
  </si>
  <si>
    <t xml:space="preserve">          Предоставление межбюджетных трансфертов сельским поселениям на прочие нужды</t>
  </si>
  <si>
    <t xml:space="preserve">            Иные межбюджетные трансферты</t>
  </si>
  <si>
    <t xml:space="preserve">          Выполнение работ по содержанию автомобильных дорог общего пользования местного значения</t>
  </si>
  <si>
    <t xml:space="preserve">          Установка и обустройство элементов автомобильных дорог</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</si>
  <si>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</si>
  <si>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</si>
  <si>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Субсидирование затрат субъектов малого и среднего предпринимательства на технологическое присоединение к объектам электросетевого хозяйства</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</si>
  <si>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</si>
  <si>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Предоставление субсидий субъектам малого и среднего предпринимательства на возмещение затрат, связанных с участием в выставочно-ярмарочных мероприятиях, проводимых в области и регионах</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</si>
  <si>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</si>
  <si>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</si>
  <si>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</si>
  <si>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</si>
  <si>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</si>
  <si>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Субсидирование затрат организациям и индивидуальных предпринимателя, оказывающим социально-значимые бытовые услуги населению Камышловского муниципального района</t>
  </si>
  <si>
    <t xml:space="preserve">          Организация и проведение ярмарок  по реализации продукции, произведенной товаропроизводителя Камышловского муниципального района</t>
  </si>
  <si>
    <t xml:space="preserve">          Организация и проведение мероприятий к Дню защиты прав потребителей</t>
  </si>
  <si>
    <t xml:space="preserve">          Организация краткосрочных курсов повышения квалификации кадров</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</si>
  <si>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</si>
  <si>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</si>
  <si>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Предоставление субсидий на грантовую поддержку местных инициатив граждан</t>
  </si>
  <si>
    <t xml:space="preserve">          Проведение мероприятий по поощрению и популяризации достижений в развитии сельских поселений Камышловского муниципального района</t>
  </si>
  <si>
    <t xml:space="preserve">          Предоставление межбюджетных трансфертов сельским поселениям на иные капитальные вложения</t>
  </si>
  <si>
    <t xml:space="preserve">          Бюджетные инвестиции в объекты капитального строительства
</t>
  </si>
  <si>
    <t xml:space="preserve">          Разработка схем газоснабжения</t>
  </si>
  <si>
    <t xml:space="preserve">          Строительство зданий  дошкольных образовательных учреждений</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</si>
  <si>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</si>
  <si>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</si>
  <si>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</si>
  <si>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</si>
  <si>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</si>
  <si>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</si>
  <si>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</si>
  <si>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</si>
  <si>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</si>
  <si>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</si>
  <si>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</si>
  <si>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</si>
  <si>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</si>
  <si>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Предоставление дотаций на выравнивание бюджетной обеспеченности поселений</t>
  </si>
  <si>
    <t xml:space="preserve">            Дотации</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</si>
  <si>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</si>
  <si>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</si>
  <si>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</si>
  <si>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</si>
  <si>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</si>
  <si>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</si>
  <si>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</si>
  <si>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</si>
  <si>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</si>
  <si>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</si>
  <si>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</si>
  <si>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</si>
  <si>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</si>
  <si>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</si>
  <si>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</si>
  <si>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</si>
  <si>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</si>
  <si>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</si>
  <si>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</si>
  <si>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</si>
  <si>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Развитие кадетского, казаческого движения (открытие кадетских классов)</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</si>
  <si>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</si>
  <si>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</si>
  <si>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</si>
  <si>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</si>
  <si>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</si>
  <si>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</si>
  <si>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</si>
  <si>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</si>
  <si>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для муниципальных учреждений и их структурных подразделений по работе с молодежью</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</si>
  <si>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</si>
  <si>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</si>
  <si>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</si>
  <si>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Приобретение оборудования и материалов для клубов авиамодельного направления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</si>
  <si>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</si>
  <si>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</si>
  <si>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</si>
  <si>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</si>
  <si>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</si>
  <si>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Приобретение оборудования и иных материальных ценностей, необходимых для деятельности ММКУК КМР МКИЦ</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</si>
  <si>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</si>
  <si>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</si>
  <si>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</si>
  <si>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</si>
  <si>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</si>
  <si>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</si>
  <si>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</si>
  <si>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</si>
  <si>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</si>
  <si>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</si>
  <si>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</si>
  <si>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</si>
  <si>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</si>
  <si>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</si>
  <si>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</si>
  <si>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Строительство лыжной базы в МО Камышловский муниципальный район</t>
  </si>
  <si>
    <t xml:space="preserve">  Дума муниципального образования "Камышловский район"</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</si>
  <si>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</si>
  <si>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</si>
  <si>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</si>
  <si>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</si>
  <si>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</si>
  <si>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0254150</t>
  </si>
  <si>
    <t xml:space="preserve">        Подпрограмма 3 "Профилактика правонарушений на территории МО Камышловский муниципальный район на 2014-2016годы"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</si>
  <si>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2014-2016годы"</t>
  </si>
  <si>
    <t xml:space="preserve">        Подпрограмма 2 "Противодействие экстремизму и профилактика терроризма на территории МО Камышловский муниципальный района 2014-2016годы"</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</si>
  <si>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</si>
  <si>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Подпрограмма 4 "Развитие транспортного комплекса в муниципальном образовании Камышловский муниципальный район"</t>
  </si>
  <si>
    <t xml:space="preserve">        Подпрограмма 2 "Развитие субъектов малого и среднего предпринимательства"</t>
  </si>
  <si>
    <t xml:space="preserve">        Подпрограмма 6 "Повышение уровня социальной активности жителей Камышловского муниципального района"</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</si>
  <si>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t>
  </si>
  <si>
    <t>0254270</t>
  </si>
  <si>
    <t xml:space="preserve">        Подпрограмма 1 "Развитие системы дошкольного образования в муниципальном образовании Камышловский муниципальный район"</t>
  </si>
  <si>
    <t>0314520</t>
  </si>
  <si>
    <t xml:space="preserve">        Подпрограмма 2 "Развитие системы общего образования в муниципальном образовании Камышловский муниципальный район"</t>
  </si>
  <si>
    <t>0324570</t>
  </si>
  <si>
    <t xml:space="preserve">        Подпрограмма 2 "Развитие дополнительного образования"</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</si>
  <si>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</si>
  <si>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Подпрограмма 4 "Патриотическое воспитание граждан в муниципальном образовании Камышловский муниципальный район"</t>
  </si>
  <si>
    <t xml:space="preserve">        Подпрограмма 3 "Развитие потенциала молодежи Камышловского района"</t>
  </si>
  <si>
    <t xml:space="preserve">        Подпрограмма 5 "Патриотическое воспитание граждан"</t>
  </si>
  <si>
    <t>0454840</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</si>
  <si>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2014-2016 годы"</t>
  </si>
  <si>
    <t xml:space="preserve">        Подпрограмма 1 "Развитие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</si>
  <si>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</si>
  <si>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</si>
  <si>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0464930</t>
  </si>
  <si>
    <t xml:space="preserve">        Подпрограмма 4 "Развитие физической культуры и  спорта"</t>
  </si>
  <si>
    <t xml:space="preserve">        Подпрограмма 1 "Повышение финансовой самостоятельности местных бюджетов"</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</si>
  <si>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</si>
  <si>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Создание системы защиты персональных данных информационных систем администрации</t>
  </si>
  <si>
    <t xml:space="preserve">            Строительство (приобретение) жилых помещений, в целях создания жилищного фонда МО Камышловский муниципальный район, для обеспечения жильем отдельных категорий граждан</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</si>
  <si>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</si>
  <si>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</si>
  <si>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</si>
  <si>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Установка и обустройство элементов автомобильных дорог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</si>
  <si>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</si>
  <si>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</si>
  <si>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Организация и проведение ярмарок  по реализации продукции, произведенной товаропроизводителя Камышловского муниципального района</t>
  </si>
  <si>
    <t xml:space="preserve">            Бюджетные инвестиции в объекты капитального строительства
</t>
  </si>
  <si>
    <t xml:space="preserve">            Разработка схем газоснабжения</t>
  </si>
  <si>
    <t xml:space="preserve">            Строительство зданий  дошкольных образовательных учреждений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</si>
  <si>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</si>
  <si>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</si>
  <si>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Развитие кадетского, казаческого движения (открытие кадетских классов)</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</si>
  <si>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</si>
  <si>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Строительство лыжной базы в МО Камышловский муниципальный район</t>
  </si>
  <si>
    <t xml:space="preserve">      Субсидии на осуществление мероприятий по созданию дополнительных мест в муниципальных системах дошкольного образования</t>
  </si>
  <si>
    <t xml:space="preserve">      Субсидии на осуществление мероприятий по капитальному ремонту, приведению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</si>
  <si>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90820202999050000151</t>
  </si>
  <si>
    <t xml:space="preserve">     Субсидии местным бюджетам по ОЦП "Патриотическое воспитание граждан в Свердловской области" на подготовку молодых граждан к военной службе в 2014 году</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</si>
  <si>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</si>
  <si>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</si>
  <si>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0311006</t>
  </si>
  <si>
    <t>630</t>
  </si>
  <si>
    <t>Предоставление межбюджетных трансфертов сельским поселениям на прочие нужды (раздел 0408)</t>
  </si>
  <si>
    <t>Предоставление межбюджетных трансфертов сельским поселениям на прочие нужды (раздел 0409)</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</si>
  <si>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</si>
  <si>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</si>
  <si>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</si>
  <si>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</si>
  <si>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</si>
  <si>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</si>
  <si>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</si>
  <si>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0124330</t>
  </si>
  <si>
    <t xml:space="preserve">          Подпрограмма 2 "Создание условий для обспечения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2014-2016 годов"</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</si>
  <si>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</si>
  <si>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Строительство и реконструкция зданий дошкольных образовательных организаций за счет областного бюджета</t>
  </si>
  <si>
    <t xml:space="preserve">              Субсидии некоммерческим организациям (за исключением государственных (муниципальных) учреждений)</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</si>
  <si>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</si>
  <si>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</si>
  <si>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Оплата жилищно-коммунальных услуг отдельным категориям граждан за счет федерального бюджета</t>
  </si>
  <si>
    <t xml:space="preserve">            Предоставление дотаций бюджетам поселений за счет средств областного бюджета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</si>
  <si>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</si>
  <si>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</si>
  <si>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</si>
  <si>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</si>
  <si>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Создание дополнительных мест в муниципальных системах дошкольного образования за счет областного бюджета</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</si>
  <si>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</si>
  <si>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</si>
  <si>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0321017</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</si>
  <si>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</si>
  <si>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</si>
  <si>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</si>
  <si>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</si>
  <si>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</si>
  <si>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0324590</t>
  </si>
  <si>
    <t xml:space="preserve">            Организация отдыха детей в каникулярное время за счет областного бюджета</t>
  </si>
  <si>
    <t xml:space="preserve">            Обеспечение подготовки молодых граждан к военной службе  за счет областного бюджета</t>
  </si>
  <si>
    <t xml:space="preserve">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 инвентарем и музыкальными инструментами за счет областного бюджета</t>
  </si>
  <si>
    <t>0414630</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</si>
  <si>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</si>
  <si>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0415147</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</si>
  <si>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</si>
  <si>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0415148</t>
  </si>
  <si>
    <t xml:space="preserve">            Предоставление социальных выплат молодым семьям на приобретение строительство) жилья  за счет областного бюджета</t>
  </si>
  <si>
    <t xml:space="preserve">            Строительство и реконструкция  объектов муниципальной собственности физической культуры и массового спорта за счет областного бюджета за счет областного бюджета</t>
  </si>
  <si>
    <t>0444810</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</si>
  <si>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</si>
  <si>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</si>
  <si>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</si>
  <si>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</si>
  <si>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</si>
  <si>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</si>
  <si>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</si>
  <si>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 xml:space="preserve">        Подпрограмма 2 "Создание условий для обспечения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2014-2016 годов"</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</si>
  <si>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</si>
  <si>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</si>
  <si>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</si>
  <si>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</si>
  <si>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Создание дополнительных мест в муниципальных системах дошкольного образования за счет областного бюджета</t>
  </si>
  <si>
    <t xml:space="preserve">          Строительство и реконструкция зданий дошкольных образовательных организаций за счет областного бюджета</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</si>
  <si>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</si>
  <si>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</si>
  <si>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</si>
  <si>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</si>
  <si>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</si>
  <si>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</si>
  <si>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 xml:space="preserve">          Организация отдыха детей в каникулярное время за счет областного бюджета</t>
  </si>
  <si>
    <t xml:space="preserve">          Обеспечение подготовки молодых граждан к военной службе  за счет областного бюджета</t>
  </si>
  <si>
    <t xml:space="preserve">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 инвентарем и музыкальными инструментами за счет областного бюджета</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</si>
  <si>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</si>
  <si>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</si>
  <si>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 xml:space="preserve">          Предоставление социальных выплат молодым семьям на приобретение строительство) жилья  за счет областного бюджета</t>
  </si>
  <si>
    <t xml:space="preserve">            Субсидии некоммерческим организациям (за исключением государственных (муниципальных) учреждений)</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</si>
  <si>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</si>
  <si>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</si>
  <si>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Оплата жилищно-коммунальных услуг отдельным категориям граждан за счет федерального бюджета</t>
  </si>
  <si>
    <t xml:space="preserve">          Строительство и реконструкция  объектов муниципальной собственности физической культуры и массового спорта за счет областного бюджета за счет областного бюджета</t>
  </si>
  <si>
    <t xml:space="preserve">          Предоставление дотаций бюджетам поселений за счет средств областного бюджета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</si>
  <si>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</si>
  <si>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90120202009050000151</t>
  </si>
  <si>
    <t xml:space="preserve">     Субсидии на софинансирование долгосрочных  муниципальных целевых программ, направленных на  поддержку малого и среднего предпринимательства</t>
  </si>
  <si>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</si>
  <si>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</si>
  <si>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90120202077050000151</t>
  </si>
  <si>
    <t xml:space="preserve">      Субсидии местным бюджетам на строительство и реконструкцию зданий дошкольных образовательных организаций</t>
  </si>
  <si>
    <t>90820202077050000151</t>
  </si>
  <si>
    <t xml:space="preserve">      Субсидии местным бюджетам на строительство и реконструкцию объектов муниципальной собственности физической культуры и массового спорта</t>
  </si>
  <si>
    <t xml:space="preserve">        Подпрограмма 2 «Управление бюджетным процессом и его совершенствование»</t>
  </si>
  <si>
    <t>0920000</t>
  </si>
  <si>
    <t>0921003</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</si>
  <si>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</si>
  <si>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 xml:space="preserve">            Приобретение помещений в здании расположенного по адресу:Свердловская область, г.Камышлов, ул.Гагарина,1а</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</si>
  <si>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</si>
  <si>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</si>
  <si>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</si>
  <si>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</si>
  <si>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</si>
  <si>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</si>
  <si>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2 «Управление бюджетным процессом и его совершенствование»</t>
  </si>
  <si>
    <t xml:space="preserve">            Исполнение судебных актов по искам</t>
  </si>
  <si>
    <t xml:space="preserve">              Исполнение судебных актов</t>
  </si>
  <si>
    <t>10045Б0</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</si>
  <si>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</si>
  <si>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0601007</t>
  </si>
  <si>
    <t xml:space="preserve">    Обеспечение пожарной безопасности</t>
  </si>
  <si>
    <t>0310</t>
  </si>
  <si>
    <t xml:space="preserve">          Передача межбюджетных трансфертов сельским поселениям на ремонт помещений, предназначенных для пожарной части</t>
  </si>
  <si>
    <t>0711024</t>
  </si>
  <si>
    <t xml:space="preserve">          Предоставление межбюджетных трансфертов сельским поселениям на капитальные вложения</t>
  </si>
  <si>
    <t>0241027</t>
  </si>
  <si>
    <t xml:space="preserve">          Исполнение переданных полномочий по подпрограмме  МО "Обуховское сельское поселение" "Подготовка документов территориального планирования, градостроительного зонирования и документации по планировке и межеванию территории МО "Обуховское сельское поселение" на 2014-2016 годы</t>
  </si>
  <si>
    <t>0602022</t>
  </si>
  <si>
    <t xml:space="preserve">          Исполнение переданных полномочий по подпрограмме  МО "Галкинское сельское поселение" "Подготовка документации по планировке и межеванию территории  Галкинского сельского поселения на 2014-2016 годы"</t>
  </si>
  <si>
    <t xml:space="preserve">          Приобретение, монтаж блочной котельной мощностью 1,0 МВт по адресу:  Свердловская область, Камышловский район, с.Кочневское, ул. Свердлова, 10</t>
  </si>
  <si>
    <t>0321016</t>
  </si>
  <si>
    <t xml:space="preserve">          Развитие материально-технической базы муниципальных организаций дополнительного образования детей детско-юношеских спортивных школ и специализированных детско-юношеских спортивных школ олимпийского резерва за счет областного бюджета</t>
  </si>
  <si>
    <t>0444820</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</si>
  <si>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</si>
  <si>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Обеспечение пожарной безопасности</t>
  </si>
  <si>
    <t xml:space="preserve">            Передача межбюджетных трансфертов сельским поселениям на ремонт помещений, предназначенных для пожарной части</t>
  </si>
  <si>
    <t xml:space="preserve">            Предоставление межбюджетных трансфертов сельским поселениям на капитальные вложения</t>
  </si>
  <si>
    <t xml:space="preserve">            Исполнение переданных полномочий по подпрограмме  МО "Обуховское сельское поселение" "Подготовка документов территориального планирования, градостроительного зонирования и документации по планировке и межеванию территории МО "Обуховское сельское поселение" на 2014-2016 годы</t>
  </si>
  <si>
    <t xml:space="preserve">            Исполнение переданных полномочий по подпрограмме  МО "Галкинское сельское поселение" "Подготовка документации по планировке и межеванию территории  Галкинского сельского поселения на 2014-2016 годы"</t>
  </si>
  <si>
    <t xml:space="preserve">            Приобретение, монтаж блочной котельной мощностью 1,0 МВт по адресу:  Свердловская область, Камышловский район, с.Кочневское, ул. Свердлова, 10</t>
  </si>
  <si>
    <t xml:space="preserve">            Развитие материально-технической базы муниципальных организаций дополнительного образования детей детско-юношеских спортивных школ и специализированных детско-юношеских спортивных школ олимпийского резерва за счет областного бюджета</t>
  </si>
  <si>
    <t>Осуществление мероприятий по приоритетным направлениям работы с молодежью</t>
  </si>
  <si>
    <t xml:space="preserve"> Подпрограмма 3 "Развитие потенциала молодежи Камышловского района"</t>
  </si>
  <si>
    <t>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</si>
  <si>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Муниципальная программа "Управление муниципальными финансами муниципального образования Камышловский муниципальный район до 2016 года"</t>
  </si>
  <si>
    <t>1.</t>
  </si>
  <si>
    <t>1.1.</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</si>
  <si>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</si>
  <si>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t>
  </si>
  <si>
    <t>2.1.1.</t>
  </si>
  <si>
    <t>2.1.2.</t>
  </si>
  <si>
    <t>2.2.1.</t>
  </si>
  <si>
    <t>Предоставление прочих межбюджетных трансфертов на выравнивание бюджетной обеспеченности поселений</t>
  </si>
  <si>
    <t>1.1.1.</t>
  </si>
  <si>
    <t xml:space="preserve"> Подпрограмма 1 "Повышение финансовой самостоятельности местных бюджетов", в том числе:</t>
  </si>
  <si>
    <t>3.1.1.</t>
  </si>
  <si>
    <t>3.2.</t>
  </si>
  <si>
    <t>3.2.1.</t>
  </si>
  <si>
    <t>Муниципальная программа "Обеспечение общественной безопасности на территории МО Камышловский муниципальный район на 2014-2016годы"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</si>
  <si>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2014-2016годы"</t>
  </si>
  <si>
    <t xml:space="preserve"> Передача межбюджетных трансфертов сельским поселениям на ремонт помещений, предназначенных для пожарной части</t>
  </si>
  <si>
    <t>4.1.2.</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</si>
  <si>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Федерации(налог)</t>
  </si>
  <si>
    <t>18210102010012000110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</si>
  <si>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</si>
  <si>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</si>
  <si>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Федерации(штрафы)</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</si>
  <si>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Федерации(налог)</t>
  </si>
  <si>
    <t>18210102020012000110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</si>
  <si>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Федерации(пени)</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</si>
  <si>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</si>
  <si>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Федерации(штрафы)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</si>
  <si>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Федерации(налог)</t>
  </si>
  <si>
    <t>18210102030012000110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</si>
  <si>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Федерации(пени)</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</si>
  <si>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</si>
  <si>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Федерации(штрафы)</t>
  </si>
  <si>
    <t>18210502010022000110</t>
  </si>
  <si>
    <t xml:space="preserve">      Единый налог на вмененный доход для отдельных видов деятельности(пени)</t>
  </si>
  <si>
    <t>18210502010023000110</t>
  </si>
  <si>
    <t xml:space="preserve">      Единый налог на вмененный доход для отдельных видов деятельности(штрафы)</t>
  </si>
  <si>
    <t>18210502020022000110</t>
  </si>
  <si>
    <t xml:space="preserve">      Единый налог на вмененный доход для отдельных видов деятельности (за налоговые периоды, истекшие до 1 января 2011 года)(пени)</t>
  </si>
  <si>
    <t xml:space="preserve">      Единый сельскохозяйственный налог(налог)</t>
  </si>
  <si>
    <t xml:space="preserve">      Единый сельскохозяйственный налог (за налоговые периоды, истекшие до 1 января 2011 года)(налог)</t>
  </si>
  <si>
    <t>18210503020012000110</t>
  </si>
  <si>
    <t xml:space="preserve">      Единый сельскохозяйственный налог (за налоговые периоды, истекшие до 1 января 2011 года)(пени)</t>
  </si>
  <si>
    <t>90111401050050000410</t>
  </si>
  <si>
    <t xml:space="preserve">      Доходы бюджетов муниципальных районов от продажи квартир</t>
  </si>
  <si>
    <t xml:space="preserve">     Субсидии местным бюджетам по ОЦП "Развитие физической культуры, спорта и молодежной политики в Свердловской области до 2022 года" на развитие материально-технической базы муниципальных организаций дополнительного образования детей-детско-юношеских спортивных школ </t>
  </si>
  <si>
    <t xml:space="preserve">     Субсидии местным бюджетам по ОЦП "Развитие физической культуры, спорта и молодежной политики в Свердловской области до 2022 года" на предоставление социальных выплат молодым семьям на приобретение (строительство) жилья</t>
  </si>
  <si>
    <t>00020204000000000151</t>
  </si>
  <si>
    <t xml:space="preserve">      ИНЫЕ МЕЖБЮДЖЕТНЫЕ ТРАНСФЕРТЫ</t>
  </si>
  <si>
    <t>90120204014050000151</t>
  </si>
  <si>
    <t xml:space="preserve">      Межбюджетные трансферты,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</si>
  <si>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</si>
  <si>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</si>
  <si>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земли, находящиеся в собственности муниципальных районов (за исключением земельных участков муниципальных бюджетных и автономных учреждений))</t>
    </r>
  </si>
  <si>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</si>
  <si>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</si>
  <si>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</si>
  <si>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t>
    </r>
    <r>
      <rPr>
        <b/>
        <sz val="12"/>
        <rFont val="Times New Roman"/>
        <family val="1"/>
      </rPr>
      <t>аренду</t>
    </r>
    <r>
      <rPr>
        <sz val="12"/>
        <rFont val="Times New Roman"/>
        <family val="1"/>
      </rPr>
      <t xml:space="preserve"> объектов </t>
    </r>
    <r>
      <rPr>
        <b/>
        <sz val="12"/>
        <rFont val="Times New Roman"/>
        <family val="1"/>
      </rPr>
      <t>нежилого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t>
    </r>
    <r>
      <rPr>
        <b/>
        <sz val="12"/>
        <rFont val="Times New Roman"/>
        <family val="1"/>
      </rPr>
      <t>не являющихся</t>
    </r>
    <r>
      <rPr>
        <sz val="12"/>
        <rFont val="Times New Roman"/>
        <family val="1"/>
      </rPr>
      <t xml:space="preserve"> памятниками истории, культуры и градостроительства муниципальной формы собственности (за исключением имущества муниципальных бюджетных и автономных учреждений))</t>
    </r>
  </si>
  <si>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 xml:space="preserve">(Доходы от сдачи в аренду </t>
    </r>
    <r>
      <rPr>
        <b/>
        <sz val="12"/>
        <rFont val="Times New Roman"/>
        <family val="1"/>
      </rPr>
      <t>движимого имущества</t>
    </r>
    <r>
      <rPr>
        <sz val="12"/>
        <rFont val="Times New Roman"/>
        <family val="1"/>
      </rPr>
      <t>, находящегося в</t>
    </r>
    <r>
      <rPr>
        <b/>
        <sz val="12"/>
        <rFont val="Times New Roman"/>
        <family val="1"/>
      </rPr>
      <t xml:space="preserve"> оперативном</t>
    </r>
    <r>
      <rPr>
        <sz val="12"/>
        <rFont val="Times New Roman"/>
        <family val="1"/>
      </rPr>
      <t xml:space="preserve"> управ 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</si>
  <si>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t>
    </r>
    <r>
      <rPr>
        <b/>
        <sz val="12"/>
        <rFont val="Times New Roman"/>
        <family val="1"/>
      </rPr>
      <t>Прочие</t>
    </r>
    <r>
      <rPr>
        <sz val="12"/>
        <rFont val="Times New Roman"/>
        <family val="1"/>
      </rPr>
      <t xml:space="preserve"> доходы от сдачи в </t>
    </r>
    <r>
      <rPr>
        <b/>
        <sz val="12"/>
        <rFont val="Times New Roman"/>
        <family val="1"/>
      </rPr>
      <t>аренду</t>
    </r>
    <r>
      <rPr>
        <sz val="12"/>
        <rFont val="Times New Roman"/>
        <family val="1"/>
      </rPr>
      <t xml:space="preserve"> имущества, находящегося в </t>
    </r>
    <r>
      <rPr>
        <b/>
        <sz val="12"/>
        <rFont val="Times New Roman"/>
        <family val="1"/>
      </rPr>
      <t>оперативном</t>
    </r>
    <r>
      <rPr>
        <sz val="12"/>
        <rFont val="Times New Roman"/>
        <family val="1"/>
      </rPr>
      <t xml:space="preserve"> управлении органов муниципальных районов и созданных ими учреждений (за исключением имущества муниципальных бюджетных и автономных учреждений))</t>
    </r>
  </si>
  <si>
    <t>1 11 05075 05 0000 120</t>
  </si>
  <si>
    <t>Доходы от сдачи в аренду имущества,  составляющего казну муниципальных районов (за исключением земельных участков)</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</si>
  <si>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t>
    </r>
    <r>
      <rPr>
        <b/>
        <sz val="12"/>
        <rFont val="Times New Roman"/>
        <family val="1"/>
      </rPr>
      <t>нежилого фонда</t>
    </r>
    <r>
      <rPr>
        <sz val="12"/>
        <rFont val="Times New Roman"/>
        <family val="1"/>
      </rPr>
      <t xml:space="preserve"> муниципальных районов, находящихся в</t>
    </r>
    <r>
      <rPr>
        <b/>
        <sz val="12"/>
        <rFont val="Times New Roman"/>
        <family val="1"/>
      </rPr>
      <t xml:space="preserve"> казне</t>
    </r>
    <r>
      <rPr>
        <sz val="12"/>
        <rFont val="Times New Roman"/>
        <family val="1"/>
      </rPr>
      <t xml:space="preserve"> муниципальных районов и </t>
    </r>
    <r>
      <rPr>
        <b/>
        <sz val="12"/>
        <rFont val="Times New Roman"/>
        <family val="1"/>
      </rPr>
      <t>не являющихся</t>
    </r>
    <r>
      <rPr>
        <sz val="12"/>
        <rFont val="Times New Roman"/>
        <family val="1"/>
      </rPr>
      <t xml:space="preserve"> памятниками истории, культуры и градостроительства) </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</si>
  <si>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муниципальныхи районов)</t>
    </r>
  </si>
  <si>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 xml:space="preserve">(Доходы от сдачи в аренду </t>
    </r>
    <r>
      <rPr>
        <b/>
        <sz val="12"/>
        <rFont val="Times New Roman"/>
        <family val="1"/>
      </rPr>
      <t>юридическим лицам</t>
    </r>
    <r>
      <rPr>
        <sz val="12"/>
        <rFont val="Times New Roman"/>
        <family val="1"/>
      </rPr>
      <t xml:space="preserve"> по договорам </t>
    </r>
    <r>
      <rPr>
        <b/>
        <sz val="12"/>
        <rFont val="Times New Roman"/>
        <family val="1"/>
      </rPr>
      <t>аренды жилых</t>
    </r>
    <r>
      <rPr>
        <sz val="12"/>
        <rFont val="Times New Roman"/>
        <family val="1"/>
      </rPr>
      <t xml:space="preserve"> помещений муниципального жилищного фонда, находящихся в </t>
    </r>
    <r>
      <rPr>
        <b/>
        <sz val="12"/>
        <rFont val="Times New Roman"/>
        <family val="1"/>
      </rPr>
      <t>казне</t>
    </r>
    <r>
      <rPr>
        <sz val="12"/>
        <rFont val="Times New Roman"/>
        <family val="1"/>
      </rPr>
      <t xml:space="preserve">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</si>
  <si>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аренду</t>
    </r>
    <r>
      <rPr>
        <sz val="12"/>
        <rFont val="Times New Roman"/>
        <family val="1"/>
      </rPr>
      <t xml:space="preserve"> объектов </t>
    </r>
    <r>
      <rPr>
        <b/>
        <sz val="12"/>
        <rFont val="Times New Roman"/>
        <family val="1"/>
      </rPr>
      <t>нежилого фонда</t>
    </r>
    <r>
      <rPr>
        <sz val="12"/>
        <rFont val="Times New Roman"/>
        <family val="1"/>
      </rPr>
      <t xml:space="preserve"> муниципальных районов, находящихся в </t>
    </r>
    <r>
      <rPr>
        <b/>
        <sz val="12"/>
        <rFont val="Times New Roman"/>
        <family val="1"/>
      </rPr>
      <t>казне</t>
    </r>
    <r>
      <rPr>
        <sz val="12"/>
        <rFont val="Times New Roman"/>
        <family val="1"/>
      </rPr>
      <t xml:space="preserve"> муниципальных районов и  </t>
    </r>
    <r>
      <rPr>
        <b/>
        <sz val="12"/>
        <rFont val="Times New Roman"/>
        <family val="1"/>
      </rPr>
      <t>являющихся</t>
    </r>
    <r>
      <rPr>
        <sz val="12"/>
        <rFont val="Times New Roman"/>
        <family val="1"/>
      </rPr>
      <t xml:space="preserve"> памятниками истории, культуры и градостроительства)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</si>
  <si>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</si>
  <si>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t>
    </r>
    <r>
      <rPr>
        <b/>
        <sz val="12"/>
        <rFont val="Times New Roman"/>
        <family val="1"/>
      </rPr>
      <t>Прочие</t>
    </r>
    <r>
      <rPr>
        <sz val="12"/>
        <rFont val="Times New Roman"/>
        <family val="1"/>
      </rPr>
      <t xml:space="preserve"> доходы от сдачи в </t>
    </r>
    <r>
      <rPr>
        <b/>
        <sz val="12"/>
        <rFont val="Times New Roman"/>
        <family val="1"/>
      </rPr>
      <t>аренду</t>
    </r>
    <r>
      <rPr>
        <sz val="12"/>
        <rFont val="Times New Roman"/>
        <family val="1"/>
      </rPr>
      <t xml:space="preserve"> имущества, находящегося в</t>
    </r>
    <r>
      <rPr>
        <b/>
        <sz val="12"/>
        <rFont val="Times New Roman"/>
        <family val="1"/>
      </rPr>
      <t xml:space="preserve"> казне</t>
    </r>
    <r>
      <rPr>
        <sz val="12"/>
        <rFont val="Times New Roman"/>
        <family val="1"/>
      </rPr>
      <t xml:space="preserve">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</si>
  <si>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t>
    </r>
    <r>
      <rPr>
        <b/>
        <sz val="12"/>
        <rFont val="Times New Roman"/>
        <family val="1"/>
      </rPr>
      <t>аренду движимого</t>
    </r>
    <r>
      <rPr>
        <sz val="12"/>
        <rFont val="Times New Roman"/>
        <family val="1"/>
      </rPr>
      <t xml:space="preserve"> имущества, находящегося в </t>
    </r>
    <r>
      <rPr>
        <b/>
        <sz val="12"/>
        <rFont val="Times New Roman"/>
        <family val="1"/>
      </rPr>
      <t>казне</t>
    </r>
    <r>
      <rPr>
        <sz val="12"/>
        <rFont val="Times New Roman"/>
        <family val="1"/>
      </rPr>
      <t xml:space="preserve"> муниципальных районов)</t>
    </r>
  </si>
  <si>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</si>
  <si>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</si>
  <si>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</si>
  <si>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</si>
  <si>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нежилого </t>
    </r>
    <r>
      <rPr>
        <sz val="12"/>
        <rFont val="Times New Roman"/>
        <family val="1"/>
      </rPr>
      <t>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</si>
  <si>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</si>
  <si>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</si>
  <si>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</si>
  <si>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          Оплата услуг по изготовлению и размещению информационных материалов о деятельности органов местного самоупраления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</si>
  <si>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0602034</t>
  </si>
  <si>
    <t xml:space="preserve">            Оплата услуг по изготовлению и размещению информационных материалов о деятельности органов местного самоупраления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</si>
</sst>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61">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i/>
      <sz val="8"/>
      <name val="Times New Roman"/>
      <family val="1"/>
    </font>
    <font>
      <b/>
      <i/>
      <sz val="8"/>
      <name val="Times New Roman"/>
      <family val="1"/>
    </font>
    <font>
      <b/>
      <sz val="9"/>
      <name val="Times New Roman"/>
      <family val="1"/>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b/>
      <sz val="10"/>
      <color rgb="FF000000"/>
      <name val="Arial Cyr"/>
      <family val="0"/>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2" fillId="33" borderId="1" applyNumberFormat="0" applyAlignment="0" applyProtection="0"/>
    <xf numFmtId="0" fontId="43" fillId="34" borderId="2" applyNumberFormat="0" applyAlignment="0" applyProtection="0"/>
    <xf numFmtId="0" fontId="44" fillId="34"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35" borderId="7" applyNumberFormat="0" applyAlignment="0" applyProtection="0"/>
    <xf numFmtId="0" fontId="51" fillId="0" borderId="0" applyNumberFormat="0" applyFill="0" applyBorder="0" applyAlignment="0" applyProtection="0"/>
    <xf numFmtId="0" fontId="52" fillId="36" borderId="0" applyNumberFormat="0" applyBorder="0" applyAlignment="0" applyProtection="0"/>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40" fillId="0"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53" fillId="0" borderId="0" applyNumberFormat="0" applyFill="0" applyBorder="0" applyAlignment="0" applyProtection="0"/>
    <xf numFmtId="0" fontId="54" fillId="38" borderId="0" applyNumberFormat="0" applyBorder="0" applyAlignment="0" applyProtection="0"/>
    <xf numFmtId="0" fontId="55" fillId="0" borderId="0" applyNumberFormat="0" applyFill="0" applyBorder="0" applyAlignment="0" applyProtection="0"/>
    <xf numFmtId="0" fontId="0" fillId="39" borderId="8" applyNumberFormat="0" applyFont="0" applyAlignment="0" applyProtection="0"/>
    <xf numFmtId="0" fontId="40" fillId="39"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40" borderId="0" applyNumberFormat="0" applyBorder="0" applyAlignment="0" applyProtection="0"/>
  </cellStyleXfs>
  <cellXfs count="150">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0"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0"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0" xfId="0" applyFont="1" applyBorder="1" applyAlignment="1">
      <alignment horizontal="center" vertical="top"/>
    </xf>
    <xf numFmtId="4" fontId="3" fillId="0" borderId="10"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0" xfId="0" applyNumberFormat="1" applyFont="1" applyFill="1" applyBorder="1" applyAlignment="1">
      <alignment/>
    </xf>
    <xf numFmtId="4" fontId="4" fillId="41" borderId="10" xfId="0" applyNumberFormat="1" applyFont="1" applyFill="1" applyBorder="1" applyAlignment="1">
      <alignment/>
    </xf>
    <xf numFmtId="0" fontId="4" fillId="0" borderId="10" xfId="0" applyFont="1" applyBorder="1" applyAlignment="1">
      <alignment horizontal="center"/>
    </xf>
    <xf numFmtId="0" fontId="4" fillId="0" borderId="10" xfId="0" applyFont="1" applyBorder="1" applyAlignment="1">
      <alignment horizontal="left" vertical="top" wrapText="1"/>
    </xf>
    <xf numFmtId="0" fontId="3" fillId="0" borderId="10" xfId="0" applyFont="1" applyBorder="1" applyAlignment="1">
      <alignment horizontal="left" vertical="top" wrapText="1"/>
    </xf>
    <xf numFmtId="49" fontId="0" fillId="37" borderId="10" xfId="0" applyNumberFormat="1" applyFill="1" applyBorder="1" applyAlignment="1">
      <alignment horizontal="center" vertical="top" shrinkToFit="1"/>
    </xf>
    <xf numFmtId="49" fontId="1" fillId="37" borderId="10" xfId="0" applyNumberFormat="1" applyFont="1" applyFill="1" applyBorder="1" applyAlignment="1">
      <alignment horizontal="center" vertical="top" shrinkToFit="1"/>
    </xf>
    <xf numFmtId="0" fontId="3"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4" fillId="41" borderId="10" xfId="0" applyFont="1" applyFill="1" applyBorder="1" applyAlignment="1">
      <alignment horizontal="center" wrapText="1"/>
    </xf>
    <xf numFmtId="0" fontId="5" fillId="0" borderId="10" xfId="0" applyFont="1" applyBorder="1" applyAlignment="1">
      <alignment horizontal="center"/>
    </xf>
    <xf numFmtId="0" fontId="3" fillId="0" borderId="10" xfId="0" applyFont="1" applyBorder="1" applyAlignment="1">
      <alignment horizontal="center" wrapText="1"/>
    </xf>
    <xf numFmtId="4" fontId="3" fillId="0" borderId="11" xfId="0" applyNumberFormat="1" applyFont="1" applyFill="1" applyBorder="1" applyAlignment="1">
      <alignment/>
    </xf>
    <xf numFmtId="0" fontId="3" fillId="0" borderId="10" xfId="0" applyFont="1" applyBorder="1" applyAlignment="1">
      <alignment horizontal="left" wrapText="1"/>
    </xf>
    <xf numFmtId="0" fontId="4" fillId="41" borderId="10" xfId="0" applyFont="1" applyFill="1" applyBorder="1" applyAlignment="1">
      <alignment horizontal="left" wrapText="1"/>
    </xf>
    <xf numFmtId="4" fontId="4" fillId="41" borderId="11" xfId="0" applyNumberFormat="1" applyFont="1" applyFill="1" applyBorder="1" applyAlignment="1">
      <alignment/>
    </xf>
    <xf numFmtId="0" fontId="5" fillId="41" borderId="10"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0" xfId="0" applyFont="1" applyFill="1" applyBorder="1" applyAlignment="1">
      <alignment horizontal="center"/>
    </xf>
    <xf numFmtId="0" fontId="1" fillId="37" borderId="10" xfId="0" applyFont="1" applyFill="1" applyBorder="1" applyAlignment="1">
      <alignment horizontal="left" vertical="top" wrapText="1"/>
    </xf>
    <xf numFmtId="4" fontId="1" fillId="42" borderId="10" xfId="0" applyNumberFormat="1" applyFont="1" applyFill="1" applyBorder="1" applyAlignment="1">
      <alignment horizontal="right" vertical="top" shrinkToFit="1"/>
    </xf>
    <xf numFmtId="0" fontId="0" fillId="37" borderId="10" xfId="0" applyFill="1" applyBorder="1" applyAlignment="1">
      <alignment horizontal="left" vertical="top" wrapText="1"/>
    </xf>
    <xf numFmtId="0" fontId="0" fillId="37" borderId="10"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top" wrapText="1"/>
    </xf>
    <xf numFmtId="49" fontId="11" fillId="6" borderId="10" xfId="0" applyNumberFormat="1" applyFont="1" applyFill="1" applyBorder="1" applyAlignment="1">
      <alignment horizontal="center" vertical="top" wrapText="1"/>
    </xf>
    <xf numFmtId="0" fontId="11" fillId="6" borderId="10" xfId="0" applyFont="1" applyFill="1" applyBorder="1" applyAlignment="1">
      <alignment vertical="top" wrapText="1"/>
    </xf>
    <xf numFmtId="49" fontId="10" fillId="0" borderId="10" xfId="0" applyNumberFormat="1" applyFont="1" applyBorder="1" applyAlignment="1">
      <alignment horizontal="center" vertical="top" wrapText="1"/>
    </xf>
    <xf numFmtId="0" fontId="10" fillId="0" borderId="10" xfId="0" applyFont="1" applyBorder="1" applyAlignment="1">
      <alignment horizontal="justify" vertical="top" wrapText="1"/>
    </xf>
    <xf numFmtId="0" fontId="10" fillId="0" borderId="10" xfId="0" applyFont="1" applyBorder="1" applyAlignment="1">
      <alignment vertical="top" wrapText="1"/>
    </xf>
    <xf numFmtId="49" fontId="10" fillId="42" borderId="10" xfId="0" applyNumberFormat="1" applyFont="1" applyFill="1" applyBorder="1" applyAlignment="1">
      <alignment horizontal="center" vertical="top" wrapText="1"/>
    </xf>
    <xf numFmtId="0" fontId="10" fillId="42" borderId="13" xfId="0" applyFont="1" applyFill="1" applyBorder="1" applyAlignment="1">
      <alignment vertical="top" wrapText="1"/>
    </xf>
    <xf numFmtId="0" fontId="10" fillId="42" borderId="10" xfId="0" applyFont="1" applyFill="1" applyBorder="1" applyAlignment="1">
      <alignment horizontal="justify" vertical="top" wrapText="1"/>
    </xf>
    <xf numFmtId="0" fontId="10" fillId="42" borderId="10" xfId="0" applyFont="1" applyFill="1" applyBorder="1" applyAlignment="1">
      <alignment vertical="top" wrapText="1"/>
    </xf>
    <xf numFmtId="49" fontId="10" fillId="6" borderId="10" xfId="0" applyNumberFormat="1" applyFont="1" applyFill="1" applyBorder="1" applyAlignment="1">
      <alignment horizontal="center" vertical="top" wrapText="1"/>
    </xf>
    <xf numFmtId="0" fontId="11" fillId="6" borderId="10" xfId="0" applyFont="1" applyFill="1" applyBorder="1" applyAlignment="1">
      <alignment horizontal="justify" vertical="top" wrapText="1"/>
    </xf>
    <xf numFmtId="49" fontId="11" fillId="6" borderId="10" xfId="0" applyNumberFormat="1" applyFont="1" applyFill="1" applyBorder="1" applyAlignment="1">
      <alignment horizontal="center" vertical="justify"/>
    </xf>
    <xf numFmtId="49" fontId="10" fillId="0" borderId="10" xfId="0" applyNumberFormat="1" applyFont="1" applyBorder="1" applyAlignment="1">
      <alignment horizontal="center" vertical="justify"/>
    </xf>
    <xf numFmtId="4" fontId="4" fillId="0" borderId="10" xfId="0" applyNumberFormat="1" applyFont="1" applyFill="1" applyBorder="1" applyAlignment="1">
      <alignment horizontal="right" vertical="top" wrapText="1"/>
    </xf>
    <xf numFmtId="4" fontId="3" fillId="0" borderId="10" xfId="0" applyNumberFormat="1" applyFont="1" applyBorder="1" applyAlignment="1">
      <alignment horizontal="right" vertical="top" wrapText="1"/>
    </xf>
    <xf numFmtId="4" fontId="3" fillId="0" borderId="10" xfId="0" applyNumberFormat="1" applyFont="1" applyFill="1" applyBorder="1" applyAlignment="1">
      <alignment horizontal="right" vertical="top" wrapText="1"/>
    </xf>
    <xf numFmtId="4" fontId="3" fillId="0" borderId="14" xfId="0" applyNumberFormat="1" applyFont="1" applyFill="1" applyBorder="1" applyAlignment="1">
      <alignment horizontal="right" vertical="top" wrapText="1"/>
    </xf>
    <xf numFmtId="4" fontId="3" fillId="0" borderId="10" xfId="0" applyNumberFormat="1" applyFont="1" applyFill="1" applyBorder="1" applyAlignment="1">
      <alignment horizontal="right" wrapText="1"/>
    </xf>
    <xf numFmtId="4" fontId="4" fillId="6" borderId="10" xfId="0" applyNumberFormat="1" applyFont="1" applyFill="1" applyBorder="1" applyAlignment="1">
      <alignment horizontal="right" vertical="top" wrapText="1"/>
    </xf>
    <xf numFmtId="49" fontId="12" fillId="42" borderId="10" xfId="0" applyNumberFormat="1" applyFont="1" applyFill="1" applyBorder="1" applyAlignment="1">
      <alignment horizontal="center" vertical="top" wrapText="1"/>
    </xf>
    <xf numFmtId="4" fontId="0" fillId="42" borderId="10" xfId="0" applyNumberFormat="1" applyFont="1" applyFill="1" applyBorder="1" applyAlignment="1">
      <alignment horizontal="right" vertical="top" shrinkToFit="1"/>
    </xf>
    <xf numFmtId="49" fontId="0" fillId="37" borderId="10" xfId="0" applyNumberFormat="1" applyFont="1" applyFill="1" applyBorder="1" applyAlignment="1">
      <alignment horizontal="center" vertical="top" shrinkToFit="1"/>
    </xf>
    <xf numFmtId="0" fontId="0" fillId="37" borderId="10" xfId="0" applyFont="1" applyFill="1" applyBorder="1" applyAlignment="1">
      <alignment horizontal="left" vertical="top" wrapText="1"/>
    </xf>
    <xf numFmtId="49" fontId="0" fillId="37" borderId="10" xfId="0" applyNumberFormat="1" applyFont="1" applyFill="1" applyBorder="1" applyAlignment="1">
      <alignment horizontal="center" vertical="top" shrinkToFit="1"/>
    </xf>
    <xf numFmtId="4" fontId="0" fillId="42" borderId="10" xfId="0" applyNumberFormat="1" applyFont="1" applyFill="1" applyBorder="1" applyAlignment="1">
      <alignment horizontal="right" vertical="top" shrinkToFit="1"/>
    </xf>
    <xf numFmtId="49" fontId="10" fillId="43" borderId="1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10" fillId="0" borderId="10" xfId="0" applyFont="1" applyFill="1" applyBorder="1" applyAlignment="1">
      <alignment horizontal="justify" vertical="top" wrapText="1"/>
    </xf>
    <xf numFmtId="0" fontId="10" fillId="0" borderId="10" xfId="0" applyNumberFormat="1" applyFont="1" applyBorder="1" applyAlignment="1">
      <alignment horizontal="justify" vertical="top" wrapText="1"/>
    </xf>
    <xf numFmtId="0" fontId="3" fillId="43" borderId="0" xfId="0" applyFont="1" applyFill="1" applyAlignment="1">
      <alignment horizontal="center" vertical="top"/>
    </xf>
    <xf numFmtId="0" fontId="3" fillId="43" borderId="10" xfId="0" applyFont="1" applyFill="1" applyBorder="1" applyAlignment="1">
      <alignment horizontal="center" vertical="top"/>
    </xf>
    <xf numFmtId="0" fontId="3" fillId="43" borderId="10" xfId="0" applyFont="1" applyFill="1" applyBorder="1" applyAlignment="1">
      <alignment horizontal="center" vertical="top" wrapText="1"/>
    </xf>
    <xf numFmtId="0" fontId="3" fillId="43" borderId="0" xfId="0" applyFont="1" applyFill="1" applyAlignment="1">
      <alignment/>
    </xf>
    <xf numFmtId="0" fontId="3" fillId="43" borderId="0" xfId="0" applyFont="1" applyFill="1" applyAlignment="1">
      <alignment horizontal="center"/>
    </xf>
    <xf numFmtId="0" fontId="13" fillId="0" borderId="10" xfId="0" applyFont="1" applyBorder="1" applyAlignment="1">
      <alignment horizontal="center"/>
    </xf>
    <xf numFmtId="0" fontId="14" fillId="0" borderId="10" xfId="0" applyFont="1" applyBorder="1" applyAlignment="1">
      <alignment horizontal="left" wrapText="1"/>
    </xf>
    <xf numFmtId="4" fontId="14" fillId="0" borderId="10" xfId="0" applyNumberFormat="1" applyFont="1" applyFill="1" applyBorder="1" applyAlignment="1">
      <alignment/>
    </xf>
    <xf numFmtId="4" fontId="15" fillId="41" borderId="10" xfId="0" applyNumberFormat="1" applyFont="1" applyFill="1" applyBorder="1" applyAlignment="1">
      <alignment/>
    </xf>
    <xf numFmtId="4" fontId="14" fillId="0" borderId="11" xfId="0" applyNumberFormat="1" applyFont="1" applyFill="1" applyBorder="1" applyAlignment="1">
      <alignment/>
    </xf>
    <xf numFmtId="0" fontId="5" fillId="0" borderId="0" xfId="0" applyFont="1" applyAlignment="1">
      <alignment/>
    </xf>
    <xf numFmtId="0" fontId="13" fillId="0" borderId="0" xfId="0" applyFont="1" applyAlignment="1">
      <alignment/>
    </xf>
    <xf numFmtId="4" fontId="5" fillId="0" borderId="0" xfId="0" applyNumberFormat="1" applyFont="1" applyAlignment="1">
      <alignment/>
    </xf>
    <xf numFmtId="4" fontId="6" fillId="0" borderId="0" xfId="0" applyNumberFormat="1" applyFont="1" applyFill="1" applyAlignment="1">
      <alignment/>
    </xf>
    <xf numFmtId="0" fontId="3" fillId="43" borderId="10" xfId="0" applyFont="1" applyFill="1" applyBorder="1" applyAlignment="1">
      <alignment horizontal="center" vertical="center" wrapText="1"/>
    </xf>
    <xf numFmtId="0" fontId="16" fillId="0" borderId="0" xfId="0" applyFont="1" applyFill="1" applyAlignment="1">
      <alignment/>
    </xf>
    <xf numFmtId="4" fontId="59" fillId="44" borderId="10" xfId="71" applyNumberFormat="1" applyFont="1" applyFill="1" applyBorder="1" applyAlignment="1">
      <alignment horizontal="right" vertical="top" shrinkToFit="1"/>
      <protection/>
    </xf>
    <xf numFmtId="0" fontId="3" fillId="43" borderId="10" xfId="0" applyFont="1" applyFill="1" applyBorder="1" applyAlignment="1">
      <alignment horizontal="center" vertical="center" wrapText="1"/>
    </xf>
    <xf numFmtId="0" fontId="4" fillId="18" borderId="10" xfId="0" applyFont="1" applyFill="1" applyBorder="1" applyAlignment="1">
      <alignment horizontal="center" vertical="top"/>
    </xf>
    <xf numFmtId="4" fontId="60" fillId="18" borderId="10" xfId="71" applyNumberFormat="1" applyFont="1" applyFill="1" applyBorder="1" applyAlignment="1">
      <alignment horizontal="right" vertical="top" shrinkToFit="1"/>
      <protection/>
    </xf>
    <xf numFmtId="0" fontId="1" fillId="0" borderId="10" xfId="0" applyFont="1" applyFill="1" applyBorder="1" applyAlignment="1">
      <alignment horizontal="left" vertical="top" wrapText="1"/>
    </xf>
    <xf numFmtId="49" fontId="0" fillId="0" borderId="10" xfId="0" applyNumberFormat="1" applyFill="1" applyBorder="1" applyAlignment="1">
      <alignment horizontal="center" vertical="top" shrinkToFit="1"/>
    </xf>
    <xf numFmtId="49" fontId="1" fillId="0" borderId="10" xfId="0" applyNumberFormat="1" applyFont="1" applyFill="1" applyBorder="1" applyAlignment="1">
      <alignment horizontal="center" vertical="top" shrinkToFit="1"/>
    </xf>
    <xf numFmtId="0" fontId="0" fillId="0" borderId="10" xfId="0" applyFill="1" applyBorder="1" applyAlignment="1">
      <alignment horizontal="left" vertical="top" wrapText="1"/>
    </xf>
    <xf numFmtId="4" fontId="15" fillId="41" borderId="11" xfId="0" applyNumberFormat="1" applyFont="1" applyFill="1" applyBorder="1" applyAlignment="1">
      <alignment/>
    </xf>
    <xf numFmtId="0" fontId="4" fillId="11" borderId="10" xfId="0" applyFont="1" applyFill="1" applyBorder="1" applyAlignment="1">
      <alignment horizontal="center" vertical="center" wrapText="1"/>
    </xf>
    <xf numFmtId="0" fontId="4" fillId="11" borderId="10" xfId="0" applyFont="1" applyFill="1" applyBorder="1" applyAlignment="1">
      <alignment horizontal="left" wrapText="1"/>
    </xf>
    <xf numFmtId="4" fontId="4" fillId="11" borderId="10" xfId="0" applyNumberFormat="1" applyFont="1" applyFill="1" applyBorder="1" applyAlignment="1">
      <alignment/>
    </xf>
    <xf numFmtId="0" fontId="17" fillId="11" borderId="10" xfId="0" applyFont="1" applyFill="1" applyBorder="1" applyAlignment="1">
      <alignment horizontal="center"/>
    </xf>
    <xf numFmtId="0" fontId="4" fillId="11" borderId="10" xfId="0" applyFont="1" applyFill="1" applyBorder="1" applyAlignment="1">
      <alignment horizontal="left" vertical="center" wrapText="1"/>
    </xf>
    <xf numFmtId="4" fontId="4" fillId="11" borderId="10" xfId="0" applyNumberFormat="1" applyFont="1" applyFill="1" applyBorder="1" applyAlignment="1">
      <alignment horizontal="center" wrapText="1"/>
    </xf>
    <xf numFmtId="4" fontId="4" fillId="11" borderId="11" xfId="0" applyNumberFormat="1" applyFont="1" applyFill="1" applyBorder="1" applyAlignment="1">
      <alignment/>
    </xf>
    <xf numFmtId="0" fontId="17" fillId="0" borderId="0" xfId="0" applyFont="1" applyAlignment="1">
      <alignment/>
    </xf>
    <xf numFmtId="4" fontId="1" fillId="0" borderId="10" xfId="0" applyNumberFormat="1" applyFont="1" applyFill="1" applyBorder="1" applyAlignment="1">
      <alignment horizontal="right" vertical="top" shrinkToFit="1"/>
    </xf>
    <xf numFmtId="49" fontId="10" fillId="0" borderId="10" xfId="0" applyNumberFormat="1" applyFont="1" applyBorder="1" applyAlignment="1">
      <alignment horizontal="center" vertical="center" wrapText="1"/>
    </xf>
    <xf numFmtId="0" fontId="11" fillId="0" borderId="10" xfId="0" applyFont="1" applyBorder="1" applyAlignment="1">
      <alignment horizontal="justify" vertical="top" wrapText="1"/>
    </xf>
    <xf numFmtId="0" fontId="11" fillId="0" borderId="10" xfId="0" applyFont="1" applyBorder="1" applyAlignment="1">
      <alignment vertical="top" wrapText="1"/>
    </xf>
    <xf numFmtId="0" fontId="59" fillId="37" borderId="10" xfId="0" applyFont="1" applyFill="1" applyBorder="1" applyAlignment="1">
      <alignment vertical="top" wrapText="1"/>
    </xf>
    <xf numFmtId="49" fontId="59" fillId="37" borderId="10" xfId="0" applyNumberFormat="1" applyFont="1" applyFill="1" applyBorder="1" applyAlignment="1">
      <alignment horizontal="center" vertical="top" shrinkToFit="1"/>
    </xf>
    <xf numFmtId="4" fontId="59" fillId="44" borderId="10" xfId="0" applyNumberFormat="1" applyFont="1" applyFill="1" applyBorder="1" applyAlignment="1">
      <alignment horizontal="right" vertical="top" shrinkToFit="1"/>
    </xf>
    <xf numFmtId="4" fontId="59" fillId="44" borderId="15" xfId="0" applyNumberFormat="1" applyFont="1" applyFill="1" applyBorder="1" applyAlignment="1">
      <alignment horizontal="right" vertical="top" shrinkToFit="1"/>
    </xf>
    <xf numFmtId="4" fontId="1" fillId="18" borderId="10" xfId="71" applyNumberFormat="1" applyFont="1" applyFill="1" applyBorder="1" applyAlignment="1">
      <alignment horizontal="right" vertical="top" shrinkToFit="1"/>
      <protection/>
    </xf>
    <xf numFmtId="0" fontId="1" fillId="18" borderId="10" xfId="0" applyFont="1" applyFill="1" applyBorder="1" applyAlignment="1">
      <alignment vertical="top" wrapText="1"/>
    </xf>
    <xf numFmtId="49" fontId="1" fillId="18" borderId="10" xfId="0" applyNumberFormat="1" applyFont="1" applyFill="1" applyBorder="1" applyAlignment="1">
      <alignment horizontal="center" vertical="top" shrinkToFit="1"/>
    </xf>
    <xf numFmtId="0" fontId="60" fillId="18" borderId="10" xfId="0" applyFont="1" applyFill="1" applyBorder="1" applyAlignment="1">
      <alignment vertical="top" wrapText="1"/>
    </xf>
    <xf numFmtId="49" fontId="60" fillId="18" borderId="10" xfId="0" applyNumberFormat="1" applyFont="1" applyFill="1" applyBorder="1" applyAlignment="1">
      <alignment horizontal="center" vertical="top" shrinkToFit="1"/>
    </xf>
    <xf numFmtId="0" fontId="60" fillId="18" borderId="10" xfId="74" applyFont="1" applyFill="1" applyBorder="1" applyAlignment="1">
      <alignment vertical="top" wrapText="1"/>
      <protection/>
    </xf>
    <xf numFmtId="4" fontId="60" fillId="18" borderId="15" xfId="74" applyNumberFormat="1" applyFont="1" applyFill="1" applyBorder="1" applyAlignment="1">
      <alignment horizontal="right" vertical="top" shrinkToFit="1"/>
      <protection/>
    </xf>
    <xf numFmtId="49" fontId="60" fillId="18" borderId="10" xfId="74" applyNumberFormat="1" applyFont="1" applyFill="1" applyBorder="1" applyAlignment="1">
      <alignment horizontal="center" vertical="top" shrinkToFit="1"/>
      <protection/>
    </xf>
    <xf numFmtId="49" fontId="59" fillId="37" borderId="10" xfId="74" applyNumberFormat="1" applyFont="1" applyFill="1" applyBorder="1" applyAlignment="1">
      <alignment horizontal="center" vertical="top" shrinkToFit="1"/>
      <protection/>
    </xf>
    <xf numFmtId="0" fontId="59" fillId="37" borderId="10" xfId="74" applyFont="1" applyFill="1" applyBorder="1" applyAlignment="1">
      <alignment vertical="top" wrapText="1"/>
      <protection/>
    </xf>
    <xf numFmtId="4" fontId="59" fillId="44" borderId="10" xfId="74" applyNumberFormat="1" applyFont="1" applyFill="1" applyBorder="1" applyAlignment="1">
      <alignment horizontal="right" vertical="top" shrinkToFit="1"/>
      <protection/>
    </xf>
    <xf numFmtId="49" fontId="1" fillId="37" borderId="10"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37" borderId="12" xfId="0" applyFill="1" applyBorder="1" applyAlignment="1">
      <alignment horizontal="center" vertical="center" wrapText="1"/>
    </xf>
    <xf numFmtId="0" fontId="0" fillId="37" borderId="13"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horizontal="center"/>
    </xf>
    <xf numFmtId="0" fontId="60" fillId="18" borderId="16" xfId="0" applyFont="1" applyFill="1" applyBorder="1" applyAlignment="1">
      <alignment horizontal="right"/>
    </xf>
    <xf numFmtId="0" fontId="60" fillId="18" borderId="17" xfId="0" applyFont="1" applyFill="1" applyBorder="1" applyAlignment="1">
      <alignment horizontal="right"/>
    </xf>
    <xf numFmtId="0" fontId="60" fillId="18" borderId="15" xfId="74" applyFont="1" applyFill="1" applyBorder="1" applyAlignment="1">
      <alignment horizontal="right"/>
      <protection/>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cellXfs>
  <cellStyles count="7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1" xfId="62"/>
    <cellStyle name="Обычный 12" xfId="63"/>
    <cellStyle name="Обычный 13" xfId="64"/>
    <cellStyle name="Обычный 14" xfId="65"/>
    <cellStyle name="Обычный 15" xfId="66"/>
    <cellStyle name="Обычный 16" xfId="67"/>
    <cellStyle name="Обычный 17" xfId="68"/>
    <cellStyle name="Обычный 18" xfId="69"/>
    <cellStyle name="Обычный 19" xfId="70"/>
    <cellStyle name="Обычный 2" xfId="71"/>
    <cellStyle name="Обычный 20" xfId="72"/>
    <cellStyle name="Обычный 21" xfId="73"/>
    <cellStyle name="Обычный 22" xfId="74"/>
    <cellStyle name="Обычный 3" xfId="75"/>
    <cellStyle name="Обычный 4" xfId="76"/>
    <cellStyle name="Обычный 5" xfId="77"/>
    <cellStyle name="Обычный 6" xfId="78"/>
    <cellStyle name="Обычный 7" xfId="79"/>
    <cellStyle name="Обычный 8" xfId="80"/>
    <cellStyle name="Обычный 9" xfId="81"/>
    <cellStyle name="Followed Hyperlink" xfId="82"/>
    <cellStyle name="Плохой" xfId="83"/>
    <cellStyle name="Пояснение" xfId="84"/>
    <cellStyle name="Примечание" xfId="85"/>
    <cellStyle name="Примечание 2" xfId="86"/>
    <cellStyle name="Percent" xfId="87"/>
    <cellStyle name="Связанная ячейка" xfId="88"/>
    <cellStyle name="Текст предупреждения" xfId="89"/>
    <cellStyle name="Comma" xfId="90"/>
    <cellStyle name="Comma [0]" xfId="91"/>
    <cellStyle name="Хороший"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D98"/>
  <sheetViews>
    <sheetView zoomScalePageLayoutView="0" workbookViewId="0" topLeftCell="A95">
      <selection activeCell="D58" sqref="D58"/>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35"/>
      <c r="B1" s="36"/>
      <c r="C1" s="36"/>
      <c r="D1" s="36" t="s">
        <v>137</v>
      </c>
    </row>
    <row r="2" spans="1:4" ht="12.75" customHeight="1">
      <c r="A2" s="35"/>
      <c r="B2" s="36"/>
      <c r="C2" s="36"/>
      <c r="D2" s="36" t="s">
        <v>231</v>
      </c>
    </row>
    <row r="3" spans="1:4" ht="12.75" customHeight="1">
      <c r="A3" s="35"/>
      <c r="B3" s="36"/>
      <c r="C3" s="36"/>
      <c r="D3" s="36" t="s">
        <v>71</v>
      </c>
    </row>
    <row r="4" spans="1:4" ht="12.75" customHeight="1">
      <c r="A4" s="35"/>
      <c r="B4" s="36"/>
      <c r="C4" s="36"/>
      <c r="D4" s="36" t="s">
        <v>72</v>
      </c>
    </row>
    <row r="5" spans="1:4" ht="12.75" customHeight="1">
      <c r="A5" s="35"/>
      <c r="B5" s="36"/>
      <c r="C5" s="36"/>
      <c r="D5" s="36" t="s">
        <v>71</v>
      </c>
    </row>
    <row r="6" spans="1:4" ht="12.75" customHeight="1">
      <c r="A6" s="35"/>
      <c r="B6" s="133" t="s">
        <v>311</v>
      </c>
      <c r="C6" s="133"/>
      <c r="D6" s="133"/>
    </row>
    <row r="7" spans="1:4" ht="10.5" customHeight="1">
      <c r="A7" s="35"/>
      <c r="B7" s="37"/>
      <c r="C7" s="37"/>
      <c r="D7" s="36"/>
    </row>
    <row r="8" spans="1:3" ht="16.5" customHeight="1">
      <c r="A8" s="35"/>
      <c r="B8" s="134" t="s">
        <v>312</v>
      </c>
      <c r="C8" s="134"/>
    </row>
    <row r="9" spans="1:3" ht="13.5" customHeight="1">
      <c r="A9" s="35"/>
      <c r="B9" s="38"/>
      <c r="C9" s="38"/>
    </row>
    <row r="10" spans="1:4" ht="34.5" customHeight="1">
      <c r="A10" s="135" t="s">
        <v>201</v>
      </c>
      <c r="B10" s="137" t="s">
        <v>138</v>
      </c>
      <c r="C10" s="137" t="s">
        <v>139</v>
      </c>
      <c r="D10" s="137" t="s">
        <v>140</v>
      </c>
    </row>
    <row r="11" spans="1:4" ht="34.5" customHeight="1">
      <c r="A11" s="136"/>
      <c r="B11" s="138"/>
      <c r="C11" s="138"/>
      <c r="D11" s="138"/>
    </row>
    <row r="12" spans="1:4" ht="12.75">
      <c r="A12" s="39">
        <v>1</v>
      </c>
      <c r="B12" s="24" t="s">
        <v>141</v>
      </c>
      <c r="C12" s="40" t="s">
        <v>142</v>
      </c>
      <c r="D12" s="41">
        <f>D13+D24+D29+D42+D50+D55+D60</f>
        <v>354799.32000000007</v>
      </c>
    </row>
    <row r="13" spans="1:4" ht="12.75">
      <c r="A13" s="39">
        <f>A12+1</f>
        <v>2</v>
      </c>
      <c r="B13" s="24" t="s">
        <v>313</v>
      </c>
      <c r="C13" s="40" t="s">
        <v>143</v>
      </c>
      <c r="D13" s="41">
        <f>SUM(D14:D23)</f>
        <v>329251.50000000006</v>
      </c>
    </row>
    <row r="14" spans="1:4" ht="51">
      <c r="A14" s="39">
        <v>3</v>
      </c>
      <c r="B14" s="23" t="s">
        <v>144</v>
      </c>
      <c r="C14" s="42" t="s">
        <v>1215</v>
      </c>
      <c r="D14" s="71">
        <v>327712.7</v>
      </c>
    </row>
    <row r="15" spans="1:4" ht="51">
      <c r="A15" s="39">
        <v>4</v>
      </c>
      <c r="B15" s="23" t="s">
        <v>1216</v>
      </c>
      <c r="C15" s="42" t="s">
        <v>1217</v>
      </c>
      <c r="D15" s="71">
        <v>755</v>
      </c>
    </row>
    <row r="16" spans="1:4" ht="51">
      <c r="A16" s="39">
        <v>5</v>
      </c>
      <c r="B16" s="23" t="s">
        <v>1218</v>
      </c>
      <c r="C16" s="42" t="s">
        <v>1219</v>
      </c>
      <c r="D16" s="71">
        <v>34</v>
      </c>
    </row>
    <row r="17" spans="1:4" ht="76.5">
      <c r="A17" s="39">
        <v>6</v>
      </c>
      <c r="B17" s="23" t="s">
        <v>88</v>
      </c>
      <c r="C17" s="42" t="s">
        <v>1220</v>
      </c>
      <c r="D17" s="71">
        <v>300</v>
      </c>
    </row>
    <row r="18" spans="1:4" ht="76.5">
      <c r="A18" s="39">
        <v>7</v>
      </c>
      <c r="B18" s="23" t="s">
        <v>1221</v>
      </c>
      <c r="C18" s="42" t="s">
        <v>1222</v>
      </c>
      <c r="D18" s="71">
        <v>3.7</v>
      </c>
    </row>
    <row r="19" spans="1:4" ht="76.5">
      <c r="A19" s="39">
        <v>8</v>
      </c>
      <c r="B19" s="23" t="s">
        <v>1223</v>
      </c>
      <c r="C19" s="42" t="s">
        <v>1224</v>
      </c>
      <c r="D19" s="71">
        <v>1.7</v>
      </c>
    </row>
    <row r="20" spans="1:4" ht="38.25">
      <c r="A20" s="39">
        <v>9</v>
      </c>
      <c r="B20" s="23" t="s">
        <v>89</v>
      </c>
      <c r="C20" s="42" t="s">
        <v>1225</v>
      </c>
      <c r="D20" s="71">
        <v>300</v>
      </c>
    </row>
    <row r="21" spans="1:4" ht="38.25">
      <c r="A21" s="39">
        <v>10</v>
      </c>
      <c r="B21" s="23" t="s">
        <v>1226</v>
      </c>
      <c r="C21" s="42" t="s">
        <v>1227</v>
      </c>
      <c r="D21" s="71">
        <v>2.7</v>
      </c>
    </row>
    <row r="22" spans="1:4" ht="38.25">
      <c r="A22" s="39">
        <v>11</v>
      </c>
      <c r="B22" s="23" t="s">
        <v>1228</v>
      </c>
      <c r="C22" s="42" t="s">
        <v>1229</v>
      </c>
      <c r="D22" s="71">
        <v>94.7</v>
      </c>
    </row>
    <row r="23" spans="1:4" ht="63.75">
      <c r="A23" s="39">
        <v>12</v>
      </c>
      <c r="B23" s="23" t="s">
        <v>145</v>
      </c>
      <c r="C23" s="42" t="s">
        <v>90</v>
      </c>
      <c r="D23" s="71">
        <v>47</v>
      </c>
    </row>
    <row r="24" spans="1:4" ht="25.5">
      <c r="A24" s="39">
        <v>13</v>
      </c>
      <c r="B24" s="24" t="s">
        <v>314</v>
      </c>
      <c r="C24" s="40" t="s">
        <v>315</v>
      </c>
      <c r="D24" s="41">
        <f>SUM(D25:D28)</f>
        <v>3863</v>
      </c>
    </row>
    <row r="25" spans="1:4" ht="51">
      <c r="A25" s="39">
        <v>14</v>
      </c>
      <c r="B25" s="23" t="s">
        <v>316</v>
      </c>
      <c r="C25" s="42" t="s">
        <v>317</v>
      </c>
      <c r="D25" s="71">
        <v>1627</v>
      </c>
    </row>
    <row r="26" spans="1:4" ht="63.75">
      <c r="A26" s="39">
        <v>15</v>
      </c>
      <c r="B26" s="23" t="s">
        <v>318</v>
      </c>
      <c r="C26" s="42" t="s">
        <v>319</v>
      </c>
      <c r="D26" s="71">
        <v>28</v>
      </c>
    </row>
    <row r="27" spans="1:4" ht="51">
      <c r="A27" s="39">
        <v>16</v>
      </c>
      <c r="B27" s="23" t="s">
        <v>320</v>
      </c>
      <c r="C27" s="42" t="s">
        <v>321</v>
      </c>
      <c r="D27" s="71">
        <v>2111</v>
      </c>
    </row>
    <row r="28" spans="1:4" ht="51">
      <c r="A28" s="39">
        <v>17</v>
      </c>
      <c r="B28" s="23" t="s">
        <v>322</v>
      </c>
      <c r="C28" s="42" t="s">
        <v>323</v>
      </c>
      <c r="D28" s="71">
        <v>97</v>
      </c>
    </row>
    <row r="29" spans="1:4" ht="12.75">
      <c r="A29" s="39">
        <v>18</v>
      </c>
      <c r="B29" s="24" t="s">
        <v>324</v>
      </c>
      <c r="C29" s="40" t="s">
        <v>261</v>
      </c>
      <c r="D29" s="41">
        <f>D30+D36+D40</f>
        <v>1592</v>
      </c>
    </row>
    <row r="30" spans="1:4" ht="25.5">
      <c r="A30" s="39">
        <v>19</v>
      </c>
      <c r="B30" s="24" t="s">
        <v>262</v>
      </c>
      <c r="C30" s="40" t="s">
        <v>263</v>
      </c>
      <c r="D30" s="41">
        <f>SUM(D31:D35)</f>
        <v>1320</v>
      </c>
    </row>
    <row r="31" spans="1:4" ht="25.5">
      <c r="A31" s="39">
        <v>20</v>
      </c>
      <c r="B31" s="23" t="s">
        <v>264</v>
      </c>
      <c r="C31" s="42" t="s">
        <v>325</v>
      </c>
      <c r="D31" s="71">
        <v>1282.7</v>
      </c>
    </row>
    <row r="32" spans="1:4" ht="25.5">
      <c r="A32" s="39">
        <v>21</v>
      </c>
      <c r="B32" s="23" t="s">
        <v>1230</v>
      </c>
      <c r="C32" s="42" t="s">
        <v>1231</v>
      </c>
      <c r="D32" s="71">
        <v>3.2</v>
      </c>
    </row>
    <row r="33" spans="1:4" ht="25.5">
      <c r="A33" s="39">
        <v>22</v>
      </c>
      <c r="B33" s="23" t="s">
        <v>1232</v>
      </c>
      <c r="C33" s="42" t="s">
        <v>1233</v>
      </c>
      <c r="D33" s="71">
        <v>14.1</v>
      </c>
    </row>
    <row r="34" spans="1:4" ht="25.5">
      <c r="A34" s="39">
        <v>23</v>
      </c>
      <c r="B34" s="23" t="s">
        <v>265</v>
      </c>
      <c r="C34" s="42" t="s">
        <v>326</v>
      </c>
      <c r="D34" s="71">
        <v>19.25</v>
      </c>
    </row>
    <row r="35" spans="1:4" ht="25.5">
      <c r="A35" s="39">
        <v>24</v>
      </c>
      <c r="B35" s="23" t="s">
        <v>1234</v>
      </c>
      <c r="C35" s="42" t="s">
        <v>1235</v>
      </c>
      <c r="D35" s="71">
        <v>0.75</v>
      </c>
    </row>
    <row r="36" spans="1:4" ht="12.75">
      <c r="A36" s="39">
        <v>25</v>
      </c>
      <c r="B36" s="24" t="s">
        <v>266</v>
      </c>
      <c r="C36" s="40" t="s">
        <v>267</v>
      </c>
      <c r="D36" s="41">
        <f>SUM(D37:D39)</f>
        <v>225</v>
      </c>
    </row>
    <row r="37" spans="1:4" ht="12.75">
      <c r="A37" s="39">
        <v>26</v>
      </c>
      <c r="B37" s="72" t="s">
        <v>268</v>
      </c>
      <c r="C37" s="43" t="s">
        <v>1236</v>
      </c>
      <c r="D37" s="71">
        <v>200</v>
      </c>
    </row>
    <row r="38" spans="1:4" ht="25.5">
      <c r="A38" s="39">
        <v>27</v>
      </c>
      <c r="B38" s="72" t="s">
        <v>269</v>
      </c>
      <c r="C38" s="43" t="s">
        <v>1237</v>
      </c>
      <c r="D38" s="71">
        <v>24</v>
      </c>
    </row>
    <row r="39" spans="1:4" ht="25.5">
      <c r="A39" s="39">
        <v>28</v>
      </c>
      <c r="B39" s="74" t="s">
        <v>1238</v>
      </c>
      <c r="C39" s="43" t="s">
        <v>1239</v>
      </c>
      <c r="D39" s="71">
        <v>1</v>
      </c>
    </row>
    <row r="40" spans="1:4" ht="25.5">
      <c r="A40" s="39">
        <v>29</v>
      </c>
      <c r="B40" s="24" t="s">
        <v>327</v>
      </c>
      <c r="C40" s="40" t="s">
        <v>328</v>
      </c>
      <c r="D40" s="41">
        <f>D41</f>
        <v>47</v>
      </c>
    </row>
    <row r="41" spans="1:4" ht="25.5">
      <c r="A41" s="39">
        <v>30</v>
      </c>
      <c r="B41" s="23" t="s">
        <v>329</v>
      </c>
      <c r="C41" s="43" t="s">
        <v>328</v>
      </c>
      <c r="D41" s="71">
        <v>47</v>
      </c>
    </row>
    <row r="42" spans="1:4" ht="25.5">
      <c r="A42" s="39">
        <v>31</v>
      </c>
      <c r="B42" s="24" t="s">
        <v>330</v>
      </c>
      <c r="C42" s="40" t="s">
        <v>270</v>
      </c>
      <c r="D42" s="41">
        <f>D43+D45+D46</f>
        <v>1717.5</v>
      </c>
    </row>
    <row r="43" spans="1:4" ht="51">
      <c r="A43" s="39">
        <v>32</v>
      </c>
      <c r="B43" s="23" t="s">
        <v>271</v>
      </c>
      <c r="C43" s="42" t="s">
        <v>272</v>
      </c>
      <c r="D43" s="41">
        <f>D44</f>
        <v>550</v>
      </c>
    </row>
    <row r="44" spans="1:4" ht="51">
      <c r="A44" s="39">
        <v>33</v>
      </c>
      <c r="B44" s="23" t="s">
        <v>273</v>
      </c>
      <c r="C44" s="42" t="s">
        <v>274</v>
      </c>
      <c r="D44" s="71">
        <v>550</v>
      </c>
    </row>
    <row r="45" spans="1:4" ht="38.25">
      <c r="A45" s="39">
        <v>34</v>
      </c>
      <c r="B45" s="23" t="s">
        <v>275</v>
      </c>
      <c r="C45" s="42" t="s">
        <v>276</v>
      </c>
      <c r="D45" s="71">
        <v>580.5</v>
      </c>
    </row>
    <row r="46" spans="1:4" ht="31.5" customHeight="1">
      <c r="A46" s="39">
        <v>35</v>
      </c>
      <c r="B46" s="24" t="s">
        <v>331</v>
      </c>
      <c r="C46" s="40" t="s">
        <v>332</v>
      </c>
      <c r="D46" s="41">
        <f>SUM(D47:D49)</f>
        <v>587</v>
      </c>
    </row>
    <row r="47" spans="1:4" ht="41.25" customHeight="1">
      <c r="A47" s="39">
        <v>36</v>
      </c>
      <c r="B47" s="74" t="s">
        <v>333</v>
      </c>
      <c r="C47" s="43" t="s">
        <v>334</v>
      </c>
      <c r="D47" s="75">
        <v>500</v>
      </c>
    </row>
    <row r="48" spans="1:4" ht="53.25" customHeight="1">
      <c r="A48" s="39">
        <v>37</v>
      </c>
      <c r="B48" s="74" t="s">
        <v>335</v>
      </c>
      <c r="C48" s="43" t="s">
        <v>336</v>
      </c>
      <c r="D48" s="75">
        <v>5</v>
      </c>
    </row>
    <row r="49" spans="1:4" ht="38.25">
      <c r="A49" s="39">
        <v>38</v>
      </c>
      <c r="B49" s="74" t="s">
        <v>337</v>
      </c>
      <c r="C49" s="43" t="s">
        <v>338</v>
      </c>
      <c r="D49" s="75">
        <v>82</v>
      </c>
    </row>
    <row r="50" spans="1:4" ht="12.75">
      <c r="A50" s="39">
        <v>39</v>
      </c>
      <c r="B50" s="24" t="s">
        <v>339</v>
      </c>
      <c r="C50" s="40" t="s">
        <v>277</v>
      </c>
      <c r="D50" s="41">
        <f>SUM(D51:D54)</f>
        <v>764</v>
      </c>
    </row>
    <row r="51" spans="1:4" ht="25.5">
      <c r="A51" s="39">
        <v>40</v>
      </c>
      <c r="B51" s="23" t="s">
        <v>91</v>
      </c>
      <c r="C51" s="42" t="s">
        <v>92</v>
      </c>
      <c r="D51" s="71">
        <v>105</v>
      </c>
    </row>
    <row r="52" spans="1:4" ht="25.5">
      <c r="A52" s="39">
        <v>41</v>
      </c>
      <c r="B52" s="23" t="s">
        <v>93</v>
      </c>
      <c r="C52" s="42" t="s">
        <v>94</v>
      </c>
      <c r="D52" s="71">
        <v>26</v>
      </c>
    </row>
    <row r="53" spans="1:4" ht="12.75">
      <c r="A53" s="39">
        <v>42</v>
      </c>
      <c r="B53" s="23" t="s">
        <v>95</v>
      </c>
      <c r="C53" s="42" t="s">
        <v>96</v>
      </c>
      <c r="D53" s="71">
        <v>475</v>
      </c>
    </row>
    <row r="54" spans="1:4" ht="12.75">
      <c r="A54" s="39">
        <v>43</v>
      </c>
      <c r="B54" s="23" t="s">
        <v>97</v>
      </c>
      <c r="C54" s="42" t="s">
        <v>98</v>
      </c>
      <c r="D54" s="71">
        <v>158</v>
      </c>
    </row>
    <row r="55" spans="1:4" ht="25.5">
      <c r="A55" s="39">
        <v>44</v>
      </c>
      <c r="B55" s="24" t="s">
        <v>340</v>
      </c>
      <c r="C55" s="40" t="s">
        <v>278</v>
      </c>
      <c r="D55" s="41">
        <f>D56</f>
        <v>17463.32</v>
      </c>
    </row>
    <row r="56" spans="1:4" ht="25.5">
      <c r="A56" s="39">
        <v>45</v>
      </c>
      <c r="B56" s="24" t="s">
        <v>279</v>
      </c>
      <c r="C56" s="40" t="s">
        <v>99</v>
      </c>
      <c r="D56" s="71">
        <f>SUM(D57:D59)</f>
        <v>17463.32</v>
      </c>
    </row>
    <row r="57" spans="1:4" ht="25.5">
      <c r="A57" s="39">
        <v>46</v>
      </c>
      <c r="B57" s="23" t="s">
        <v>205</v>
      </c>
      <c r="C57" s="42" t="s">
        <v>100</v>
      </c>
      <c r="D57" s="71">
        <f>15928.96+175.23</f>
        <v>16104.189999999999</v>
      </c>
    </row>
    <row r="58" spans="1:4" ht="25.5">
      <c r="A58" s="39">
        <v>47</v>
      </c>
      <c r="B58" s="23" t="s">
        <v>206</v>
      </c>
      <c r="C58" s="42" t="s">
        <v>101</v>
      </c>
      <c r="D58" s="71">
        <v>1194</v>
      </c>
    </row>
    <row r="59" spans="1:4" ht="25.5">
      <c r="A59" s="39">
        <v>48</v>
      </c>
      <c r="B59" s="23" t="s">
        <v>102</v>
      </c>
      <c r="C59" s="43" t="s">
        <v>280</v>
      </c>
      <c r="D59" s="71">
        <v>165.13</v>
      </c>
    </row>
    <row r="60" spans="1:4" ht="25.5">
      <c r="A60" s="39">
        <v>49</v>
      </c>
      <c r="B60" s="24" t="s">
        <v>341</v>
      </c>
      <c r="C60" s="40" t="s">
        <v>281</v>
      </c>
      <c r="D60" s="41">
        <f>D61+D62</f>
        <v>148</v>
      </c>
    </row>
    <row r="61" spans="1:4" ht="12.75">
      <c r="A61" s="39">
        <v>50</v>
      </c>
      <c r="B61" s="23" t="s">
        <v>1240</v>
      </c>
      <c r="C61" s="42" t="s">
        <v>1241</v>
      </c>
      <c r="D61" s="75">
        <v>70</v>
      </c>
    </row>
    <row r="62" spans="1:4" ht="29.25" customHeight="1">
      <c r="A62" s="39">
        <v>51</v>
      </c>
      <c r="B62" s="23" t="s">
        <v>103</v>
      </c>
      <c r="C62" s="42" t="s">
        <v>282</v>
      </c>
      <c r="D62" s="71">
        <v>78</v>
      </c>
    </row>
    <row r="63" spans="1:4" ht="12.75">
      <c r="A63" s="39">
        <v>52</v>
      </c>
      <c r="B63" s="24" t="s">
        <v>283</v>
      </c>
      <c r="C63" s="40" t="s">
        <v>284</v>
      </c>
      <c r="D63" s="41">
        <f>D64</f>
        <v>585221.8</v>
      </c>
    </row>
    <row r="64" spans="1:4" ht="25.5">
      <c r="A64" s="39">
        <v>53</v>
      </c>
      <c r="B64" s="24" t="s">
        <v>285</v>
      </c>
      <c r="C64" s="40" t="s">
        <v>286</v>
      </c>
      <c r="D64" s="41">
        <f>D65+D67+D81+D96</f>
        <v>585221.8</v>
      </c>
    </row>
    <row r="65" spans="1:4" ht="25.5">
      <c r="A65" s="39">
        <v>54</v>
      </c>
      <c r="B65" s="24" t="s">
        <v>342</v>
      </c>
      <c r="C65" s="40" t="s">
        <v>287</v>
      </c>
      <c r="D65" s="41">
        <f>D66</f>
        <v>23375</v>
      </c>
    </row>
    <row r="66" spans="1:4" ht="25.5">
      <c r="A66" s="39">
        <v>55</v>
      </c>
      <c r="B66" s="23" t="s">
        <v>288</v>
      </c>
      <c r="C66" s="42" t="s">
        <v>289</v>
      </c>
      <c r="D66" s="75">
        <v>23375</v>
      </c>
    </row>
    <row r="67" spans="1:4" ht="25.5">
      <c r="A67" s="39">
        <v>56</v>
      </c>
      <c r="B67" s="24" t="s">
        <v>290</v>
      </c>
      <c r="C67" s="40" t="s">
        <v>291</v>
      </c>
      <c r="D67" s="41">
        <f>D68+D69+D72</f>
        <v>291767.80000000005</v>
      </c>
    </row>
    <row r="68" spans="1:4" ht="38.25">
      <c r="A68" s="39">
        <v>57</v>
      </c>
      <c r="B68" s="102" t="s">
        <v>1148</v>
      </c>
      <c r="C68" s="103" t="s">
        <v>1149</v>
      </c>
      <c r="D68" s="41">
        <v>975</v>
      </c>
    </row>
    <row r="69" spans="1:4" ht="38.25">
      <c r="A69" s="39">
        <v>58</v>
      </c>
      <c r="B69" s="102" t="s">
        <v>1150</v>
      </c>
      <c r="C69" s="100" t="s">
        <v>1151</v>
      </c>
      <c r="D69" s="41">
        <f>D70+D71</f>
        <v>134900</v>
      </c>
    </row>
    <row r="70" spans="1:4" ht="25.5">
      <c r="A70" s="39">
        <v>59</v>
      </c>
      <c r="B70" s="101" t="s">
        <v>1152</v>
      </c>
      <c r="C70" s="103" t="s">
        <v>1153</v>
      </c>
      <c r="D70" s="75">
        <v>127400</v>
      </c>
    </row>
    <row r="71" spans="1:4" ht="30.75" customHeight="1">
      <c r="A71" s="39">
        <v>60</v>
      </c>
      <c r="B71" s="101" t="s">
        <v>1154</v>
      </c>
      <c r="C71" s="103" t="s">
        <v>1155</v>
      </c>
      <c r="D71" s="75">
        <v>7500</v>
      </c>
    </row>
    <row r="72" spans="1:4" ht="15.75" customHeight="1">
      <c r="A72" s="39">
        <v>61</v>
      </c>
      <c r="B72" s="24" t="s">
        <v>292</v>
      </c>
      <c r="C72" s="40" t="s">
        <v>293</v>
      </c>
      <c r="D72" s="41">
        <f>SUM(D73:D80)</f>
        <v>155892.80000000002</v>
      </c>
    </row>
    <row r="73" spans="1:4" ht="25.5">
      <c r="A73" s="39">
        <v>62</v>
      </c>
      <c r="B73" s="72" t="s">
        <v>294</v>
      </c>
      <c r="C73" s="73" t="s">
        <v>295</v>
      </c>
      <c r="D73" s="75">
        <v>12773</v>
      </c>
    </row>
    <row r="74" spans="1:4" ht="12.75">
      <c r="A74" s="39">
        <v>63</v>
      </c>
      <c r="B74" s="72" t="s">
        <v>294</v>
      </c>
      <c r="C74" s="73" t="s">
        <v>297</v>
      </c>
      <c r="D74" s="75">
        <v>7720.1</v>
      </c>
    </row>
    <row r="75" spans="1:4" ht="25.5">
      <c r="A75" s="39">
        <v>64</v>
      </c>
      <c r="B75" s="72" t="s">
        <v>294</v>
      </c>
      <c r="C75" s="43" t="s">
        <v>1064</v>
      </c>
      <c r="D75" s="75">
        <v>21192</v>
      </c>
    </row>
    <row r="76" spans="1:4" ht="51">
      <c r="A76" s="39">
        <v>65</v>
      </c>
      <c r="B76" s="72" t="s">
        <v>294</v>
      </c>
      <c r="C76" s="43" t="s">
        <v>1065</v>
      </c>
      <c r="D76" s="75">
        <v>1356</v>
      </c>
    </row>
    <row r="77" spans="1:4" ht="38.25">
      <c r="A77" s="39">
        <v>66</v>
      </c>
      <c r="B77" s="72" t="s">
        <v>296</v>
      </c>
      <c r="C77" s="42" t="s">
        <v>104</v>
      </c>
      <c r="D77" s="75">
        <v>110662</v>
      </c>
    </row>
    <row r="78" spans="1:4" ht="38.25">
      <c r="A78" s="39">
        <v>67</v>
      </c>
      <c r="B78" s="74" t="s">
        <v>1066</v>
      </c>
      <c r="C78" s="42" t="s">
        <v>1067</v>
      </c>
      <c r="D78" s="75">
        <v>172.7</v>
      </c>
    </row>
    <row r="79" spans="1:4" ht="51">
      <c r="A79" s="39">
        <v>68</v>
      </c>
      <c r="B79" s="74" t="s">
        <v>1066</v>
      </c>
      <c r="C79" s="42" t="s">
        <v>1242</v>
      </c>
      <c r="D79" s="75">
        <v>327</v>
      </c>
    </row>
    <row r="80" spans="1:4" ht="51">
      <c r="A80" s="39">
        <v>69</v>
      </c>
      <c r="B80" s="74" t="s">
        <v>1066</v>
      </c>
      <c r="C80" s="42" t="s">
        <v>1243</v>
      </c>
      <c r="D80" s="75">
        <v>1690</v>
      </c>
    </row>
    <row r="81" spans="1:4" ht="25.5">
      <c r="A81" s="39">
        <v>70</v>
      </c>
      <c r="B81" s="24" t="s">
        <v>216</v>
      </c>
      <c r="C81" s="40" t="s">
        <v>217</v>
      </c>
      <c r="D81" s="41">
        <f>D82+D83+D84+D85+D93</f>
        <v>269992</v>
      </c>
    </row>
    <row r="82" spans="1:4" ht="38.25">
      <c r="A82" s="39">
        <v>71</v>
      </c>
      <c r="B82" s="23" t="s">
        <v>218</v>
      </c>
      <c r="C82" s="42" t="s">
        <v>219</v>
      </c>
      <c r="D82" s="75">
        <v>7825</v>
      </c>
    </row>
    <row r="83" spans="1:4" ht="38.25">
      <c r="A83" s="39">
        <v>72</v>
      </c>
      <c r="B83" s="23" t="s">
        <v>220</v>
      </c>
      <c r="C83" s="42" t="s">
        <v>221</v>
      </c>
      <c r="D83" s="75">
        <v>961</v>
      </c>
    </row>
    <row r="84" spans="1:4" ht="38.25">
      <c r="A84" s="39">
        <v>73</v>
      </c>
      <c r="B84" s="23" t="s">
        <v>222</v>
      </c>
      <c r="C84" s="42" t="s">
        <v>223</v>
      </c>
      <c r="D84" s="75">
        <v>7777</v>
      </c>
    </row>
    <row r="85" spans="1:4" ht="25.5">
      <c r="A85" s="39">
        <v>74</v>
      </c>
      <c r="B85" s="24" t="s">
        <v>224</v>
      </c>
      <c r="C85" s="40" t="s">
        <v>225</v>
      </c>
      <c r="D85" s="41">
        <f>D86+D87+D88+D89+D90+D91+D92</f>
        <v>80496.00000000001</v>
      </c>
    </row>
    <row r="86" spans="1:4" ht="51">
      <c r="A86" s="39">
        <v>75</v>
      </c>
      <c r="B86" s="72" t="s">
        <v>226</v>
      </c>
      <c r="C86" s="42" t="s">
        <v>232</v>
      </c>
      <c r="D86" s="75">
        <v>255</v>
      </c>
    </row>
    <row r="87" spans="1:4" ht="38.25">
      <c r="A87" s="39">
        <v>76</v>
      </c>
      <c r="B87" s="72" t="s">
        <v>226</v>
      </c>
      <c r="C87" s="42" t="s">
        <v>233</v>
      </c>
      <c r="D87" s="75">
        <v>47294</v>
      </c>
    </row>
    <row r="88" spans="1:4" ht="51">
      <c r="A88" s="39">
        <v>77</v>
      </c>
      <c r="B88" s="72" t="s">
        <v>226</v>
      </c>
      <c r="C88" s="42" t="s">
        <v>234</v>
      </c>
      <c r="D88" s="75">
        <v>32629</v>
      </c>
    </row>
    <row r="89" spans="1:4" ht="51">
      <c r="A89" s="39">
        <v>78</v>
      </c>
      <c r="B89" s="72" t="s">
        <v>226</v>
      </c>
      <c r="C89" s="42" t="s">
        <v>235</v>
      </c>
      <c r="D89" s="75">
        <v>0.6</v>
      </c>
    </row>
    <row r="90" spans="1:4" ht="25.5">
      <c r="A90" s="39">
        <v>79</v>
      </c>
      <c r="B90" s="72" t="s">
        <v>226</v>
      </c>
      <c r="C90" s="42" t="s">
        <v>236</v>
      </c>
      <c r="D90" s="75">
        <v>87.5</v>
      </c>
    </row>
    <row r="91" spans="1:4" ht="51">
      <c r="A91" s="39">
        <v>80</v>
      </c>
      <c r="B91" s="72" t="s">
        <v>226</v>
      </c>
      <c r="C91" s="42" t="s">
        <v>1068</v>
      </c>
      <c r="D91" s="75">
        <v>229.8</v>
      </c>
    </row>
    <row r="92" spans="1:4" ht="63.75">
      <c r="A92" s="39">
        <v>81</v>
      </c>
      <c r="B92" s="72" t="s">
        <v>226</v>
      </c>
      <c r="C92" s="42" t="s">
        <v>1069</v>
      </c>
      <c r="D92" s="75">
        <v>0.1</v>
      </c>
    </row>
    <row r="93" spans="1:4" ht="18.75" customHeight="1">
      <c r="A93" s="39">
        <v>82</v>
      </c>
      <c r="B93" s="24" t="s">
        <v>237</v>
      </c>
      <c r="C93" s="40" t="s">
        <v>238</v>
      </c>
      <c r="D93" s="41">
        <f>D94+D95</f>
        <v>172933</v>
      </c>
    </row>
    <row r="94" spans="1:4" ht="118.5" customHeight="1">
      <c r="A94" s="39">
        <v>83</v>
      </c>
      <c r="B94" s="72" t="s">
        <v>239</v>
      </c>
      <c r="C94" s="42" t="s">
        <v>240</v>
      </c>
      <c r="D94" s="75">
        <v>133186</v>
      </c>
    </row>
    <row r="95" spans="1:4" ht="45" customHeight="1">
      <c r="A95" s="39">
        <v>84</v>
      </c>
      <c r="B95" s="72" t="s">
        <v>239</v>
      </c>
      <c r="C95" s="42" t="s">
        <v>343</v>
      </c>
      <c r="D95" s="75">
        <v>39747</v>
      </c>
    </row>
    <row r="96" spans="1:4" ht="15.75" customHeight="1">
      <c r="A96" s="39">
        <v>85</v>
      </c>
      <c r="B96" s="102" t="s">
        <v>1244</v>
      </c>
      <c r="C96" s="100" t="s">
        <v>1245</v>
      </c>
      <c r="D96" s="113">
        <f>D97</f>
        <v>87</v>
      </c>
    </row>
    <row r="97" spans="1:4" ht="61.5" customHeight="1">
      <c r="A97" s="39">
        <v>86</v>
      </c>
      <c r="B97" s="102" t="s">
        <v>1246</v>
      </c>
      <c r="C97" s="100" t="s">
        <v>1247</v>
      </c>
      <c r="D97" s="113">
        <v>87</v>
      </c>
    </row>
    <row r="98" spans="1:4" ht="12.75">
      <c r="A98" s="39">
        <v>87</v>
      </c>
      <c r="B98" s="132" t="s">
        <v>241</v>
      </c>
      <c r="C98" s="132"/>
      <c r="D98" s="41">
        <f>D12+D63</f>
        <v>940021.1200000001</v>
      </c>
    </row>
    <row r="99" ht="12.75"/>
    <row r="100" ht="12.75"/>
    <row r="101" ht="12.75"/>
  </sheetData>
  <sheetProtection/>
  <mergeCells count="7">
    <mergeCell ref="B98:C98"/>
    <mergeCell ref="B6:D6"/>
    <mergeCell ref="B8:C8"/>
    <mergeCell ref="A10:A11"/>
    <mergeCell ref="B10:B11"/>
    <mergeCell ref="C10:C11"/>
    <mergeCell ref="D10:D11"/>
  </mergeCells>
  <printOptions/>
  <pageMargins left="0.7874015748031497" right="0.3937007874015748" top="0.3937007874015748" bottom="0.3937007874015748" header="0.5118110236220472" footer="0.5118110236220472"/>
  <pageSetup fitToHeight="3"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C000"/>
  </sheetPr>
  <dimension ref="A1:D110"/>
  <sheetViews>
    <sheetView zoomScalePageLayoutView="0" workbookViewId="0" topLeftCell="A79">
      <selection activeCell="C88" sqref="C88"/>
    </sheetView>
  </sheetViews>
  <sheetFormatPr defaultColWidth="11.75390625" defaultRowHeight="34.5" customHeight="1"/>
  <cols>
    <col min="1" max="1" width="7.25390625" style="0" customWidth="1"/>
    <col min="2" max="2" width="10.75390625" style="0" customWidth="1"/>
    <col min="3" max="3" width="23.75390625" style="0" customWidth="1"/>
    <col min="4" max="4" width="66.625" style="0" customWidth="1"/>
  </cols>
  <sheetData>
    <row r="1" spans="1:4" ht="12.75" customHeight="1">
      <c r="A1" s="44"/>
      <c r="B1" s="44"/>
      <c r="C1" s="44"/>
      <c r="D1" s="45" t="s">
        <v>37</v>
      </c>
    </row>
    <row r="2" spans="1:4" ht="12.75" customHeight="1">
      <c r="A2" s="44"/>
      <c r="B2" s="44"/>
      <c r="C2" s="44"/>
      <c r="D2" s="45" t="s">
        <v>242</v>
      </c>
    </row>
    <row r="3" spans="1:4" ht="12.75" customHeight="1">
      <c r="A3" s="44"/>
      <c r="B3" s="44"/>
      <c r="C3" s="44"/>
      <c r="D3" s="45" t="s">
        <v>71</v>
      </c>
    </row>
    <row r="4" spans="1:4" ht="12.75" customHeight="1">
      <c r="A4" s="44"/>
      <c r="B4" s="44"/>
      <c r="C4" s="44"/>
      <c r="D4" s="45" t="s">
        <v>243</v>
      </c>
    </row>
    <row r="5" spans="1:4" ht="12.75" customHeight="1">
      <c r="A5" s="44"/>
      <c r="B5" s="44"/>
      <c r="C5" s="44"/>
      <c r="D5" s="45" t="s">
        <v>71</v>
      </c>
    </row>
    <row r="6" spans="1:4" ht="12.75" customHeight="1">
      <c r="A6" s="44"/>
      <c r="B6" s="44"/>
      <c r="C6" s="44"/>
      <c r="D6" s="45" t="s">
        <v>311</v>
      </c>
    </row>
    <row r="7" spans="1:4" ht="12.75" customHeight="1">
      <c r="A7" s="44"/>
      <c r="B7" s="44"/>
      <c r="C7" s="44"/>
      <c r="D7" s="46"/>
    </row>
    <row r="8" spans="1:4" ht="30.75" customHeight="1">
      <c r="A8" s="139" t="s">
        <v>229</v>
      </c>
      <c r="B8" s="140"/>
      <c r="C8" s="140"/>
      <c r="D8" s="140"/>
    </row>
    <row r="9" spans="1:4" ht="12.75" customHeight="1">
      <c r="A9" s="44"/>
      <c r="B9" s="44"/>
      <c r="C9" s="47"/>
      <c r="D9" s="46"/>
    </row>
    <row r="10" spans="1:4" ht="76.5" customHeight="1">
      <c r="A10" s="48" t="s">
        <v>201</v>
      </c>
      <c r="B10" s="114" t="s">
        <v>244</v>
      </c>
      <c r="C10" s="48" t="s">
        <v>245</v>
      </c>
      <c r="D10" s="49" t="s">
        <v>246</v>
      </c>
    </row>
    <row r="11" spans="1:4" ht="33" customHeight="1">
      <c r="A11" s="50">
        <v>1</v>
      </c>
      <c r="B11" s="51" t="s">
        <v>183</v>
      </c>
      <c r="C11" s="51"/>
      <c r="D11" s="52" t="s">
        <v>247</v>
      </c>
    </row>
    <row r="12" spans="1:4" ht="34.5" customHeight="1">
      <c r="A12" s="50">
        <v>2</v>
      </c>
      <c r="B12" s="53">
        <v>901</v>
      </c>
      <c r="C12" s="53" t="s">
        <v>248</v>
      </c>
      <c r="D12" s="55" t="s">
        <v>249</v>
      </c>
    </row>
    <row r="13" spans="1:4" ht="34.5" customHeight="1">
      <c r="A13" s="50">
        <v>3</v>
      </c>
      <c r="B13" s="56" t="s">
        <v>183</v>
      </c>
      <c r="C13" s="56" t="s">
        <v>250</v>
      </c>
      <c r="D13" s="57" t="s">
        <v>131</v>
      </c>
    </row>
    <row r="14" spans="1:4" ht="34.5" customHeight="1">
      <c r="A14" s="50">
        <v>4</v>
      </c>
      <c r="B14" s="56" t="s">
        <v>183</v>
      </c>
      <c r="C14" s="56" t="s">
        <v>251</v>
      </c>
      <c r="D14" s="58" t="s">
        <v>132</v>
      </c>
    </row>
    <row r="15" spans="1:4" ht="82.5" customHeight="1">
      <c r="A15" s="50">
        <v>5</v>
      </c>
      <c r="B15" s="53">
        <v>901</v>
      </c>
      <c r="C15" s="53" t="s">
        <v>1248</v>
      </c>
      <c r="D15" s="115" t="s">
        <v>1249</v>
      </c>
    </row>
    <row r="16" spans="1:4" ht="131.25" customHeight="1">
      <c r="A16" s="50">
        <v>6</v>
      </c>
      <c r="B16" s="53">
        <v>901</v>
      </c>
      <c r="C16" s="53" t="s">
        <v>252</v>
      </c>
      <c r="D16" s="54" t="s">
        <v>1250</v>
      </c>
    </row>
    <row r="17" spans="1:4" ht="147.75" customHeight="1">
      <c r="A17" s="50">
        <v>7</v>
      </c>
      <c r="B17" s="53">
        <v>901</v>
      </c>
      <c r="C17" s="53" t="s">
        <v>253</v>
      </c>
      <c r="D17" s="54" t="s">
        <v>1251</v>
      </c>
    </row>
    <row r="18" spans="1:4" ht="63" customHeight="1">
      <c r="A18" s="50">
        <v>8</v>
      </c>
      <c r="B18" s="53">
        <v>901</v>
      </c>
      <c r="C18" s="53" t="s">
        <v>105</v>
      </c>
      <c r="D18" s="54" t="s">
        <v>106</v>
      </c>
    </row>
    <row r="19" spans="1:4" ht="82.5" customHeight="1">
      <c r="A19" s="50">
        <v>9</v>
      </c>
      <c r="B19" s="53">
        <v>901</v>
      </c>
      <c r="C19" s="53" t="s">
        <v>1252</v>
      </c>
      <c r="D19" s="115" t="s">
        <v>1253</v>
      </c>
    </row>
    <row r="20" spans="1:4" ht="160.5" customHeight="1">
      <c r="A20" s="50">
        <v>10</v>
      </c>
      <c r="B20" s="53">
        <v>901</v>
      </c>
      <c r="C20" s="53" t="s">
        <v>254</v>
      </c>
      <c r="D20" s="54" t="s">
        <v>1254</v>
      </c>
    </row>
    <row r="21" spans="1:4" ht="144.75" customHeight="1">
      <c r="A21" s="50">
        <v>11</v>
      </c>
      <c r="B21" s="53">
        <v>901</v>
      </c>
      <c r="C21" s="53" t="s">
        <v>255</v>
      </c>
      <c r="D21" s="55" t="s">
        <v>1255</v>
      </c>
    </row>
    <row r="22" spans="1:4" ht="130.5" customHeight="1">
      <c r="A22" s="50">
        <v>12</v>
      </c>
      <c r="B22" s="53">
        <v>901</v>
      </c>
      <c r="C22" s="76" t="s">
        <v>256</v>
      </c>
      <c r="D22" s="54" t="s">
        <v>1256</v>
      </c>
    </row>
    <row r="23" spans="1:4" ht="39.75" customHeight="1">
      <c r="A23" s="50">
        <v>13</v>
      </c>
      <c r="B23" s="77">
        <v>901</v>
      </c>
      <c r="C23" s="77" t="s">
        <v>1257</v>
      </c>
      <c r="D23" s="78" t="s">
        <v>1258</v>
      </c>
    </row>
    <row r="24" spans="1:4" ht="99" customHeight="1">
      <c r="A24" s="50">
        <v>14</v>
      </c>
      <c r="B24" s="77">
        <v>901</v>
      </c>
      <c r="C24" s="77" t="s">
        <v>344</v>
      </c>
      <c r="D24" s="78" t="s">
        <v>1259</v>
      </c>
    </row>
    <row r="25" spans="1:4" ht="79.5" customHeight="1">
      <c r="A25" s="50">
        <v>15</v>
      </c>
      <c r="B25" s="77">
        <v>901</v>
      </c>
      <c r="C25" s="77" t="s">
        <v>345</v>
      </c>
      <c r="D25" s="78" t="s">
        <v>1260</v>
      </c>
    </row>
    <row r="26" spans="1:4" ht="87.75" customHeight="1">
      <c r="A26" s="50">
        <v>16</v>
      </c>
      <c r="B26" s="77" t="s">
        <v>183</v>
      </c>
      <c r="C26" s="77" t="s">
        <v>773</v>
      </c>
      <c r="D26" s="78" t="s">
        <v>1261</v>
      </c>
    </row>
    <row r="27" spans="1:4" ht="102.75" customHeight="1">
      <c r="A27" s="50">
        <v>17</v>
      </c>
      <c r="B27" s="77" t="s">
        <v>183</v>
      </c>
      <c r="C27" s="77" t="s">
        <v>774</v>
      </c>
      <c r="D27" s="78" t="s">
        <v>1262</v>
      </c>
    </row>
    <row r="28" spans="1:4" ht="89.25" customHeight="1">
      <c r="A28" s="50">
        <v>18</v>
      </c>
      <c r="B28" s="77" t="s">
        <v>183</v>
      </c>
      <c r="C28" s="77" t="s">
        <v>775</v>
      </c>
      <c r="D28" s="78" t="s">
        <v>1263</v>
      </c>
    </row>
    <row r="29" spans="1:4" ht="69.75" customHeight="1">
      <c r="A29" s="50">
        <v>19</v>
      </c>
      <c r="B29" s="77" t="s">
        <v>183</v>
      </c>
      <c r="C29" s="77" t="s">
        <v>776</v>
      </c>
      <c r="D29" s="78" t="s">
        <v>1264</v>
      </c>
    </row>
    <row r="30" spans="1:4" ht="70.5" customHeight="1">
      <c r="A30" s="50">
        <v>20</v>
      </c>
      <c r="B30" s="77" t="s">
        <v>183</v>
      </c>
      <c r="C30" s="77" t="s">
        <v>346</v>
      </c>
      <c r="D30" s="78" t="s">
        <v>1265</v>
      </c>
    </row>
    <row r="31" spans="1:4" ht="51.75" customHeight="1">
      <c r="A31" s="50">
        <v>21</v>
      </c>
      <c r="B31" s="53" t="s">
        <v>183</v>
      </c>
      <c r="C31" s="53" t="s">
        <v>257</v>
      </c>
      <c r="D31" s="54" t="s">
        <v>777</v>
      </c>
    </row>
    <row r="32" spans="1:4" ht="51.75" customHeight="1">
      <c r="A32" s="50">
        <v>22</v>
      </c>
      <c r="B32" s="53" t="s">
        <v>183</v>
      </c>
      <c r="C32" s="53" t="s">
        <v>778</v>
      </c>
      <c r="D32" s="54" t="s">
        <v>779</v>
      </c>
    </row>
    <row r="33" spans="1:4" ht="38.25" customHeight="1">
      <c r="A33" s="50">
        <v>23</v>
      </c>
      <c r="B33" s="53" t="s">
        <v>183</v>
      </c>
      <c r="C33" s="53" t="s">
        <v>1266</v>
      </c>
      <c r="D33" s="115" t="s">
        <v>0</v>
      </c>
    </row>
    <row r="34" spans="1:4" ht="34.5" customHeight="1">
      <c r="A34" s="50">
        <v>24</v>
      </c>
      <c r="B34" s="53" t="s">
        <v>183</v>
      </c>
      <c r="C34" s="53" t="s">
        <v>107</v>
      </c>
      <c r="D34" s="54" t="s">
        <v>0</v>
      </c>
    </row>
    <row r="35" spans="1:4" ht="49.5" customHeight="1">
      <c r="A35" s="50">
        <v>25</v>
      </c>
      <c r="B35" s="53" t="s">
        <v>183</v>
      </c>
      <c r="C35" s="53" t="s">
        <v>208</v>
      </c>
      <c r="D35" s="54" t="s">
        <v>209</v>
      </c>
    </row>
    <row r="36" spans="1:4" ht="36" customHeight="1">
      <c r="A36" s="50">
        <v>26</v>
      </c>
      <c r="B36" s="56" t="s">
        <v>183</v>
      </c>
      <c r="C36" s="53" t="s">
        <v>1267</v>
      </c>
      <c r="D36" s="115" t="s">
        <v>86</v>
      </c>
    </row>
    <row r="37" spans="1:4" ht="47.25" customHeight="1">
      <c r="A37" s="50">
        <v>27</v>
      </c>
      <c r="B37" s="56" t="s">
        <v>183</v>
      </c>
      <c r="C37" s="53" t="s">
        <v>210</v>
      </c>
      <c r="D37" s="54" t="s">
        <v>108</v>
      </c>
    </row>
    <row r="38" spans="1:4" ht="37.5" customHeight="1">
      <c r="A38" s="50">
        <v>28</v>
      </c>
      <c r="B38" s="53">
        <v>901</v>
      </c>
      <c r="C38" s="53" t="s">
        <v>347</v>
      </c>
      <c r="D38" s="54" t="s">
        <v>348</v>
      </c>
    </row>
    <row r="39" spans="1:4" ht="80.25" customHeight="1">
      <c r="A39" s="50">
        <v>29</v>
      </c>
      <c r="B39" s="53">
        <v>901</v>
      </c>
      <c r="C39" s="53" t="s">
        <v>1</v>
      </c>
      <c r="D39" s="54" t="s">
        <v>109</v>
      </c>
    </row>
    <row r="40" spans="1:4" ht="80.25" customHeight="1">
      <c r="A40" s="50">
        <v>30</v>
      </c>
      <c r="B40" s="53">
        <v>901</v>
      </c>
      <c r="C40" s="53" t="s">
        <v>2</v>
      </c>
      <c r="D40" s="55" t="s">
        <v>110</v>
      </c>
    </row>
    <row r="41" spans="1:4" ht="96" customHeight="1">
      <c r="A41" s="50">
        <v>31</v>
      </c>
      <c r="B41" s="53">
        <v>901</v>
      </c>
      <c r="C41" s="53" t="s">
        <v>1268</v>
      </c>
      <c r="D41" s="116" t="s">
        <v>1269</v>
      </c>
    </row>
    <row r="42" spans="1:4" ht="192" customHeight="1">
      <c r="A42" s="50">
        <v>32</v>
      </c>
      <c r="B42" s="53">
        <v>901</v>
      </c>
      <c r="C42" s="53" t="s">
        <v>3</v>
      </c>
      <c r="D42" s="55" t="s">
        <v>1270</v>
      </c>
    </row>
    <row r="43" spans="1:4" ht="189.75" customHeight="1">
      <c r="A43" s="50">
        <v>33</v>
      </c>
      <c r="B43" s="53">
        <v>901</v>
      </c>
      <c r="C43" s="53" t="s">
        <v>211</v>
      </c>
      <c r="D43" s="55" t="s">
        <v>1271</v>
      </c>
    </row>
    <row r="44" spans="1:4" ht="95.25" customHeight="1">
      <c r="A44" s="50">
        <v>34</v>
      </c>
      <c r="B44" s="53">
        <v>901</v>
      </c>
      <c r="C44" s="53" t="s">
        <v>4</v>
      </c>
      <c r="D44" s="55" t="s">
        <v>111</v>
      </c>
    </row>
    <row r="45" spans="1:4" ht="33" customHeight="1">
      <c r="A45" s="50">
        <v>35</v>
      </c>
      <c r="B45" s="53">
        <v>901</v>
      </c>
      <c r="C45" s="53" t="s">
        <v>5</v>
      </c>
      <c r="D45" s="54" t="s">
        <v>133</v>
      </c>
    </row>
    <row r="46" spans="1:4" ht="52.5" customHeight="1">
      <c r="A46" s="50">
        <v>36</v>
      </c>
      <c r="B46" s="53">
        <v>901</v>
      </c>
      <c r="C46" s="53" t="s">
        <v>6</v>
      </c>
      <c r="D46" s="55" t="s">
        <v>112</v>
      </c>
    </row>
    <row r="47" spans="1:4" ht="36.75" customHeight="1">
      <c r="A47" s="50">
        <v>37</v>
      </c>
      <c r="B47" s="56" t="s">
        <v>183</v>
      </c>
      <c r="C47" s="56" t="s">
        <v>349</v>
      </c>
      <c r="D47" s="59" t="s">
        <v>350</v>
      </c>
    </row>
    <row r="48" spans="1:4" ht="69.75" customHeight="1">
      <c r="A48" s="50">
        <v>38</v>
      </c>
      <c r="B48" s="56" t="s">
        <v>183</v>
      </c>
      <c r="C48" s="56" t="s">
        <v>351</v>
      </c>
      <c r="D48" s="59" t="s">
        <v>1272</v>
      </c>
    </row>
    <row r="49" spans="1:4" ht="54" customHeight="1">
      <c r="A49" s="50">
        <v>39</v>
      </c>
      <c r="B49" s="56" t="s">
        <v>183</v>
      </c>
      <c r="C49" s="56" t="s">
        <v>352</v>
      </c>
      <c r="D49" s="59" t="s">
        <v>1273</v>
      </c>
    </row>
    <row r="50" spans="1:4" ht="62.25" customHeight="1">
      <c r="A50" s="50">
        <v>40</v>
      </c>
      <c r="B50" s="56" t="s">
        <v>183</v>
      </c>
      <c r="C50" s="56" t="s">
        <v>7</v>
      </c>
      <c r="D50" s="59" t="s">
        <v>8</v>
      </c>
    </row>
    <row r="51" spans="1:4" ht="77.25" customHeight="1">
      <c r="A51" s="50">
        <v>41</v>
      </c>
      <c r="B51" s="56" t="s">
        <v>183</v>
      </c>
      <c r="C51" s="56" t="s">
        <v>113</v>
      </c>
      <c r="D51" s="58" t="s">
        <v>87</v>
      </c>
    </row>
    <row r="52" spans="1:4" ht="46.5" customHeight="1">
      <c r="A52" s="50">
        <v>42</v>
      </c>
      <c r="B52" s="56" t="s">
        <v>183</v>
      </c>
      <c r="C52" s="56" t="s">
        <v>9</v>
      </c>
      <c r="D52" s="58" t="s">
        <v>35</v>
      </c>
    </row>
    <row r="53" spans="1:4" ht="33.75" customHeight="1">
      <c r="A53" s="50">
        <v>43</v>
      </c>
      <c r="B53" s="56">
        <v>901</v>
      </c>
      <c r="C53" s="56" t="s">
        <v>11</v>
      </c>
      <c r="D53" s="58" t="s">
        <v>135</v>
      </c>
    </row>
    <row r="54" spans="1:4" ht="20.25" customHeight="1">
      <c r="A54" s="50">
        <v>44</v>
      </c>
      <c r="B54" s="56">
        <v>901</v>
      </c>
      <c r="C54" s="56" t="s">
        <v>10</v>
      </c>
      <c r="D54" s="58" t="s">
        <v>136</v>
      </c>
    </row>
    <row r="55" spans="1:4" ht="21.75" customHeight="1">
      <c r="A55" s="50">
        <v>45</v>
      </c>
      <c r="B55" s="56">
        <v>901</v>
      </c>
      <c r="C55" s="56" t="s">
        <v>114</v>
      </c>
      <c r="D55" s="58" t="s">
        <v>115</v>
      </c>
    </row>
    <row r="56" spans="1:4" ht="47.25" customHeight="1">
      <c r="A56" s="50">
        <v>46</v>
      </c>
      <c r="B56" s="56" t="s">
        <v>183</v>
      </c>
      <c r="C56" s="56" t="s">
        <v>12</v>
      </c>
      <c r="D56" s="59" t="s">
        <v>13</v>
      </c>
    </row>
    <row r="57" spans="1:4" ht="48.75" customHeight="1">
      <c r="A57" s="50">
        <v>47</v>
      </c>
      <c r="B57" s="51" t="s">
        <v>183</v>
      </c>
      <c r="C57" s="51"/>
      <c r="D57" s="52" t="s">
        <v>14</v>
      </c>
    </row>
    <row r="58" spans="1:4" ht="79.5" customHeight="1">
      <c r="A58" s="50">
        <v>48</v>
      </c>
      <c r="B58" s="53">
        <v>901</v>
      </c>
      <c r="C58" s="53" t="s">
        <v>15</v>
      </c>
      <c r="D58" s="54" t="s">
        <v>16</v>
      </c>
    </row>
    <row r="59" spans="1:4" ht="50.25" customHeight="1">
      <c r="A59" s="50">
        <v>49</v>
      </c>
      <c r="B59" s="53">
        <v>901</v>
      </c>
      <c r="C59" s="53" t="s">
        <v>116</v>
      </c>
      <c r="D59" s="54" t="s">
        <v>134</v>
      </c>
    </row>
    <row r="60" spans="1:4" ht="38.25" customHeight="1">
      <c r="A60" s="50">
        <v>50</v>
      </c>
      <c r="B60" s="51" t="s">
        <v>64</v>
      </c>
      <c r="C60" s="51"/>
      <c r="D60" s="52" t="s">
        <v>17</v>
      </c>
    </row>
    <row r="61" spans="1:4" ht="38.25" customHeight="1">
      <c r="A61" s="50">
        <v>51</v>
      </c>
      <c r="B61" s="53" t="s">
        <v>64</v>
      </c>
      <c r="C61" s="53" t="s">
        <v>1266</v>
      </c>
      <c r="D61" s="115" t="s">
        <v>0</v>
      </c>
    </row>
    <row r="62" spans="1:4" ht="63" customHeight="1">
      <c r="A62" s="50">
        <v>52</v>
      </c>
      <c r="B62" s="53" t="s">
        <v>64</v>
      </c>
      <c r="C62" s="53" t="s">
        <v>212</v>
      </c>
      <c r="D62" s="54" t="s">
        <v>215</v>
      </c>
    </row>
    <row r="63" spans="1:4" ht="63" customHeight="1">
      <c r="A63" s="50">
        <v>53</v>
      </c>
      <c r="B63" s="53" t="s">
        <v>64</v>
      </c>
      <c r="C63" s="53" t="s">
        <v>207</v>
      </c>
      <c r="D63" s="54" t="s">
        <v>117</v>
      </c>
    </row>
    <row r="64" spans="1:4" ht="37.5" customHeight="1">
      <c r="A64" s="50">
        <v>54</v>
      </c>
      <c r="B64" s="53" t="s">
        <v>64</v>
      </c>
      <c r="C64" s="53" t="s">
        <v>107</v>
      </c>
      <c r="D64" s="54" t="s">
        <v>0</v>
      </c>
    </row>
    <row r="65" spans="1:4" ht="37.5" customHeight="1">
      <c r="A65" s="50">
        <v>55</v>
      </c>
      <c r="B65" s="53" t="s">
        <v>64</v>
      </c>
      <c r="C65" s="53" t="s">
        <v>1267</v>
      </c>
      <c r="D65" s="115" t="s">
        <v>86</v>
      </c>
    </row>
    <row r="66" spans="1:4" ht="50.25" customHeight="1">
      <c r="A66" s="50">
        <v>56</v>
      </c>
      <c r="B66" s="53" t="s">
        <v>64</v>
      </c>
      <c r="C66" s="53" t="s">
        <v>210</v>
      </c>
      <c r="D66" s="54" t="s">
        <v>108</v>
      </c>
    </row>
    <row r="67" spans="1:4" ht="67.5" customHeight="1">
      <c r="A67" s="50">
        <v>57</v>
      </c>
      <c r="B67" s="56" t="s">
        <v>64</v>
      </c>
      <c r="C67" s="56" t="s">
        <v>351</v>
      </c>
      <c r="D67" s="59" t="s">
        <v>1272</v>
      </c>
    </row>
    <row r="68" spans="1:4" ht="53.25" customHeight="1">
      <c r="A68" s="50">
        <v>58</v>
      </c>
      <c r="B68" s="56" t="s">
        <v>64</v>
      </c>
      <c r="C68" s="56" t="s">
        <v>352</v>
      </c>
      <c r="D68" s="59" t="s">
        <v>1273</v>
      </c>
    </row>
    <row r="69" spans="1:4" ht="33" customHeight="1">
      <c r="A69" s="50">
        <v>59</v>
      </c>
      <c r="B69" s="56" t="s">
        <v>64</v>
      </c>
      <c r="C69" s="56" t="s">
        <v>11</v>
      </c>
      <c r="D69" s="58" t="s">
        <v>135</v>
      </c>
    </row>
    <row r="70" spans="1:4" ht="21" customHeight="1">
      <c r="A70" s="50">
        <v>60</v>
      </c>
      <c r="B70" s="56" t="s">
        <v>64</v>
      </c>
      <c r="C70" s="56" t="s">
        <v>10</v>
      </c>
      <c r="D70" s="58" t="s">
        <v>136</v>
      </c>
    </row>
    <row r="71" spans="1:4" ht="48.75" customHeight="1">
      <c r="A71" s="50">
        <v>61</v>
      </c>
      <c r="B71" s="56" t="s">
        <v>64</v>
      </c>
      <c r="C71" s="56" t="s">
        <v>12</v>
      </c>
      <c r="D71" s="59" t="s">
        <v>13</v>
      </c>
    </row>
    <row r="72" spans="1:4" ht="47.25" customHeight="1">
      <c r="A72" s="50">
        <v>62</v>
      </c>
      <c r="B72" s="51" t="s">
        <v>68</v>
      </c>
      <c r="C72" s="60"/>
      <c r="D72" s="61" t="s">
        <v>18</v>
      </c>
    </row>
    <row r="73" spans="1:4" ht="36" customHeight="1">
      <c r="A73" s="50">
        <v>63</v>
      </c>
      <c r="B73" s="53" t="s">
        <v>68</v>
      </c>
      <c r="C73" s="53" t="s">
        <v>1267</v>
      </c>
      <c r="D73" s="115" t="s">
        <v>86</v>
      </c>
    </row>
    <row r="74" spans="1:4" ht="47.25" customHeight="1">
      <c r="A74" s="50">
        <v>64</v>
      </c>
      <c r="B74" s="53" t="s">
        <v>68</v>
      </c>
      <c r="C74" s="53" t="s">
        <v>210</v>
      </c>
      <c r="D74" s="54" t="s">
        <v>108</v>
      </c>
    </row>
    <row r="75" spans="1:4" ht="67.5" customHeight="1">
      <c r="A75" s="50">
        <v>65</v>
      </c>
      <c r="B75" s="56" t="s">
        <v>68</v>
      </c>
      <c r="C75" s="56" t="s">
        <v>351</v>
      </c>
      <c r="D75" s="59" t="s">
        <v>1272</v>
      </c>
    </row>
    <row r="76" spans="1:4" ht="51" customHeight="1">
      <c r="A76" s="50">
        <v>66</v>
      </c>
      <c r="B76" s="56" t="s">
        <v>68</v>
      </c>
      <c r="C76" s="56" t="s">
        <v>352</v>
      </c>
      <c r="D76" s="59" t="s">
        <v>1273</v>
      </c>
    </row>
    <row r="77" spans="1:4" ht="30" customHeight="1">
      <c r="A77" s="50">
        <v>67</v>
      </c>
      <c r="B77" s="56" t="s">
        <v>68</v>
      </c>
      <c r="C77" s="56" t="s">
        <v>11</v>
      </c>
      <c r="D77" s="58" t="s">
        <v>135</v>
      </c>
    </row>
    <row r="78" spans="1:4" ht="22.5" customHeight="1">
      <c r="A78" s="50">
        <v>68</v>
      </c>
      <c r="B78" s="56" t="s">
        <v>68</v>
      </c>
      <c r="C78" s="56" t="s">
        <v>10</v>
      </c>
      <c r="D78" s="58" t="s">
        <v>136</v>
      </c>
    </row>
    <row r="79" spans="1:4" ht="48" customHeight="1">
      <c r="A79" s="50">
        <v>69</v>
      </c>
      <c r="B79" s="56" t="s">
        <v>68</v>
      </c>
      <c r="C79" s="56" t="s">
        <v>12</v>
      </c>
      <c r="D79" s="59" t="s">
        <v>13</v>
      </c>
    </row>
    <row r="80" spans="1:4" ht="48.75" customHeight="1">
      <c r="A80" s="50">
        <v>70</v>
      </c>
      <c r="B80" s="51" t="s">
        <v>19</v>
      </c>
      <c r="C80" s="51"/>
      <c r="D80" s="61" t="s">
        <v>20</v>
      </c>
    </row>
    <row r="81" spans="1:4" ht="18" customHeight="1">
      <c r="A81" s="50">
        <v>71</v>
      </c>
      <c r="B81" s="53" t="s">
        <v>19</v>
      </c>
      <c r="C81" s="53" t="s">
        <v>21</v>
      </c>
      <c r="D81" s="54" t="s">
        <v>22</v>
      </c>
    </row>
    <row r="82" spans="1:4" ht="31.5" customHeight="1">
      <c r="A82" s="50">
        <v>72</v>
      </c>
      <c r="B82" s="53" t="s">
        <v>19</v>
      </c>
      <c r="C82" s="53" t="s">
        <v>23</v>
      </c>
      <c r="D82" s="54" t="s">
        <v>24</v>
      </c>
    </row>
    <row r="83" spans="1:4" ht="18.75" customHeight="1">
      <c r="A83" s="50">
        <v>73</v>
      </c>
      <c r="B83" s="53" t="s">
        <v>19</v>
      </c>
      <c r="C83" s="53" t="s">
        <v>25</v>
      </c>
      <c r="D83" s="54" t="s">
        <v>128</v>
      </c>
    </row>
    <row r="84" spans="1:4" ht="32.25" customHeight="1">
      <c r="A84" s="50">
        <v>74</v>
      </c>
      <c r="B84" s="53" t="s">
        <v>19</v>
      </c>
      <c r="C84" s="53" t="s">
        <v>353</v>
      </c>
      <c r="D84" s="54" t="s">
        <v>354</v>
      </c>
    </row>
    <row r="85" spans="1:4" ht="31.5" customHeight="1">
      <c r="A85" s="50">
        <v>75</v>
      </c>
      <c r="B85" s="53" t="s">
        <v>19</v>
      </c>
      <c r="C85" s="53" t="s">
        <v>118</v>
      </c>
      <c r="D85" s="54" t="s">
        <v>26</v>
      </c>
    </row>
    <row r="86" spans="1:4" ht="66" customHeight="1">
      <c r="A86" s="50">
        <v>76</v>
      </c>
      <c r="B86" s="53" t="s">
        <v>19</v>
      </c>
      <c r="C86" s="53" t="s">
        <v>119</v>
      </c>
      <c r="D86" s="54" t="s">
        <v>129</v>
      </c>
    </row>
    <row r="87" spans="1:4" ht="36.75" customHeight="1">
      <c r="A87" s="50">
        <v>77</v>
      </c>
      <c r="B87" s="53" t="s">
        <v>19</v>
      </c>
      <c r="C87" s="70" t="s">
        <v>120</v>
      </c>
      <c r="D87" s="54" t="s">
        <v>130</v>
      </c>
    </row>
    <row r="88" spans="1:4" ht="96.75" customHeight="1">
      <c r="A88" s="50">
        <v>78</v>
      </c>
      <c r="B88" s="53" t="s">
        <v>19</v>
      </c>
      <c r="C88" s="53" t="s">
        <v>355</v>
      </c>
      <c r="D88" s="79" t="s">
        <v>356</v>
      </c>
    </row>
    <row r="89" spans="1:4" ht="51.75" customHeight="1">
      <c r="A89" s="50">
        <v>79</v>
      </c>
      <c r="B89" s="53" t="s">
        <v>19</v>
      </c>
      <c r="C89" s="53" t="s">
        <v>357</v>
      </c>
      <c r="D89" s="54" t="s">
        <v>358</v>
      </c>
    </row>
    <row r="90" spans="1:4" ht="66" customHeight="1">
      <c r="A90" s="50">
        <v>80</v>
      </c>
      <c r="B90" s="53" t="s">
        <v>19</v>
      </c>
      <c r="C90" s="70" t="s">
        <v>359</v>
      </c>
      <c r="D90" s="54" t="s">
        <v>360</v>
      </c>
    </row>
    <row r="91" spans="1:4" ht="33" customHeight="1">
      <c r="A91" s="50">
        <v>81</v>
      </c>
      <c r="B91" s="51" t="s">
        <v>361</v>
      </c>
      <c r="C91" s="51"/>
      <c r="D91" s="61" t="s">
        <v>362</v>
      </c>
    </row>
    <row r="92" spans="1:4" ht="79.5" customHeight="1">
      <c r="A92" s="50">
        <v>82</v>
      </c>
      <c r="B92" s="53" t="s">
        <v>361</v>
      </c>
      <c r="C92" s="53" t="s">
        <v>363</v>
      </c>
      <c r="D92" s="54" t="s">
        <v>780</v>
      </c>
    </row>
    <row r="93" spans="1:4" ht="94.5" customHeight="1">
      <c r="A93" s="50">
        <v>83</v>
      </c>
      <c r="B93" s="53" t="s">
        <v>361</v>
      </c>
      <c r="C93" s="53" t="s">
        <v>364</v>
      </c>
      <c r="D93" s="54" t="s">
        <v>781</v>
      </c>
    </row>
    <row r="94" spans="1:4" ht="81" customHeight="1">
      <c r="A94" s="50">
        <v>84</v>
      </c>
      <c r="B94" s="53" t="s">
        <v>361</v>
      </c>
      <c r="C94" s="53" t="s">
        <v>365</v>
      </c>
      <c r="D94" s="54" t="s">
        <v>782</v>
      </c>
    </row>
    <row r="95" spans="1:4" ht="81" customHeight="1">
      <c r="A95" s="50">
        <v>85</v>
      </c>
      <c r="B95" s="53" t="s">
        <v>361</v>
      </c>
      <c r="C95" s="53" t="s">
        <v>366</v>
      </c>
      <c r="D95" s="54" t="s">
        <v>783</v>
      </c>
    </row>
    <row r="96" spans="1:4" ht="33" customHeight="1">
      <c r="A96" s="50">
        <v>86</v>
      </c>
      <c r="B96" s="51" t="s">
        <v>27</v>
      </c>
      <c r="C96" s="51"/>
      <c r="D96" s="61" t="s">
        <v>230</v>
      </c>
    </row>
    <row r="97" spans="1:4" ht="32.25" customHeight="1">
      <c r="A97" s="50">
        <v>87</v>
      </c>
      <c r="B97" s="53" t="s">
        <v>27</v>
      </c>
      <c r="C97" s="53" t="s">
        <v>121</v>
      </c>
      <c r="D97" s="54" t="s">
        <v>28</v>
      </c>
    </row>
    <row r="98" spans="1:4" ht="31.5" customHeight="1">
      <c r="A98" s="50">
        <v>88</v>
      </c>
      <c r="B98" s="53" t="s">
        <v>27</v>
      </c>
      <c r="C98" s="53" t="s">
        <v>122</v>
      </c>
      <c r="D98" s="54" t="s">
        <v>29</v>
      </c>
    </row>
    <row r="99" spans="1:4" ht="17.25" customHeight="1">
      <c r="A99" s="50">
        <v>89</v>
      </c>
      <c r="B99" s="53" t="s">
        <v>27</v>
      </c>
      <c r="C99" s="53" t="s">
        <v>123</v>
      </c>
      <c r="D99" s="54" t="s">
        <v>30</v>
      </c>
    </row>
    <row r="100" spans="1:4" ht="17.25" customHeight="1">
      <c r="A100" s="50">
        <v>90</v>
      </c>
      <c r="B100" s="53" t="s">
        <v>27</v>
      </c>
      <c r="C100" s="53" t="s">
        <v>124</v>
      </c>
      <c r="D100" s="54" t="s">
        <v>31</v>
      </c>
    </row>
    <row r="101" spans="1:4" ht="32.25" customHeight="1">
      <c r="A101" s="50">
        <v>91</v>
      </c>
      <c r="B101" s="53" t="s">
        <v>27</v>
      </c>
      <c r="C101" s="53" t="s">
        <v>125</v>
      </c>
      <c r="D101" s="54" t="s">
        <v>32</v>
      </c>
    </row>
    <row r="102" spans="1:4" ht="34.5" customHeight="1">
      <c r="A102" s="50">
        <v>92</v>
      </c>
      <c r="B102" s="62" t="s">
        <v>33</v>
      </c>
      <c r="C102" s="51"/>
      <c r="D102" s="61" t="s">
        <v>34</v>
      </c>
    </row>
    <row r="103" spans="1:4" ht="50.25" customHeight="1">
      <c r="A103" s="50">
        <v>93</v>
      </c>
      <c r="B103" s="63" t="s">
        <v>33</v>
      </c>
      <c r="C103" s="53" t="s">
        <v>9</v>
      </c>
      <c r="D103" s="54" t="s">
        <v>35</v>
      </c>
    </row>
    <row r="104" spans="1:4" ht="34.5" customHeight="1">
      <c r="A104" s="50">
        <v>94</v>
      </c>
      <c r="B104" s="51" t="s">
        <v>83</v>
      </c>
      <c r="C104" s="61"/>
      <c r="D104" s="61" t="s">
        <v>36</v>
      </c>
    </row>
    <row r="105" spans="1:4" ht="48" customHeight="1">
      <c r="A105" s="50">
        <v>95</v>
      </c>
      <c r="B105" s="63" t="s">
        <v>83</v>
      </c>
      <c r="C105" s="53" t="s">
        <v>9</v>
      </c>
      <c r="D105" s="54" t="s">
        <v>35</v>
      </c>
    </row>
    <row r="106" spans="1:4" ht="26.25" customHeight="1">
      <c r="A106" s="50">
        <v>96</v>
      </c>
      <c r="B106" s="53" t="s">
        <v>83</v>
      </c>
      <c r="C106" s="58" t="s">
        <v>10</v>
      </c>
      <c r="D106" s="58" t="s">
        <v>126</v>
      </c>
    </row>
    <row r="107" spans="1:4" ht="66.75" customHeight="1">
      <c r="A107" s="50">
        <v>97</v>
      </c>
      <c r="B107" s="62" t="s">
        <v>127</v>
      </c>
      <c r="C107" s="51"/>
      <c r="D107" s="61" t="s">
        <v>367</v>
      </c>
    </row>
    <row r="108" spans="1:4" ht="51" customHeight="1">
      <c r="A108" s="50">
        <v>98</v>
      </c>
      <c r="B108" s="63" t="s">
        <v>127</v>
      </c>
      <c r="C108" s="53" t="s">
        <v>9</v>
      </c>
      <c r="D108" s="54" t="s">
        <v>35</v>
      </c>
    </row>
    <row r="109" spans="1:4" ht="22.5" customHeight="1">
      <c r="A109" s="50">
        <v>99</v>
      </c>
      <c r="B109" s="62" t="s">
        <v>152</v>
      </c>
      <c r="C109" s="51"/>
      <c r="D109" s="61" t="s">
        <v>368</v>
      </c>
    </row>
    <row r="110" spans="1:4" ht="63.75" customHeight="1">
      <c r="A110" s="50">
        <v>100</v>
      </c>
      <c r="B110" s="63" t="s">
        <v>152</v>
      </c>
      <c r="C110" s="53" t="s">
        <v>369</v>
      </c>
      <c r="D110" s="54" t="s">
        <v>370</v>
      </c>
    </row>
  </sheetData>
  <sheetProtection/>
  <mergeCells count="1">
    <mergeCell ref="A8:D8"/>
  </mergeCells>
  <printOptions/>
  <pageMargins left="0.7874015748031497" right="0" top="0" bottom="0"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C000"/>
  </sheetPr>
  <dimension ref="A1:H574"/>
  <sheetViews>
    <sheetView zoomScalePageLayoutView="0" workbookViewId="0" topLeftCell="A554">
      <selection activeCell="H574" sqref="H574"/>
    </sheetView>
  </sheetViews>
  <sheetFormatPr defaultColWidth="9.00390625" defaultRowHeight="12.75"/>
  <cols>
    <col min="1" max="1" width="4.75390625" style="80" customWidth="1"/>
    <col min="2" max="2" width="60.75390625" style="83" customWidth="1"/>
    <col min="3" max="4" width="6.75390625" style="83" customWidth="1"/>
    <col min="5" max="5" width="5.75390625" style="83" customWidth="1"/>
    <col min="6" max="6" width="10.125" style="7" customWidth="1"/>
    <col min="7" max="7" width="0.12890625" style="83" hidden="1" customWidth="1"/>
    <col min="8" max="8" width="17.75390625" style="9" customWidth="1"/>
    <col min="9" max="16384" width="9.125" style="9" customWidth="1"/>
  </cols>
  <sheetData>
    <row r="1" spans="1:7" s="11" customFormat="1" ht="12.75">
      <c r="A1" s="80"/>
      <c r="B1" s="83"/>
      <c r="C1" s="83"/>
      <c r="D1" s="83"/>
      <c r="E1" s="83"/>
      <c r="F1" s="6" t="s">
        <v>186</v>
      </c>
      <c r="G1" s="83"/>
    </row>
    <row r="2" spans="1:7" s="11" customFormat="1" ht="12.75">
      <c r="A2" s="80"/>
      <c r="B2" s="83"/>
      <c r="C2" s="83"/>
      <c r="D2" s="83"/>
      <c r="E2" s="83"/>
      <c r="F2" s="6" t="s">
        <v>231</v>
      </c>
      <c r="G2" s="83"/>
    </row>
    <row r="3" spans="1:7" s="11" customFormat="1" ht="12.75">
      <c r="A3" s="80"/>
      <c r="B3" s="83"/>
      <c r="C3" s="83"/>
      <c r="D3" s="83"/>
      <c r="E3" s="83"/>
      <c r="F3" s="6" t="s">
        <v>71</v>
      </c>
      <c r="G3" s="83"/>
    </row>
    <row r="4" spans="1:7" s="11" customFormat="1" ht="12.75">
      <c r="A4" s="80"/>
      <c r="B4" s="83"/>
      <c r="C4" s="83"/>
      <c r="D4" s="83"/>
      <c r="E4" s="83"/>
      <c r="F4" s="6" t="s">
        <v>72</v>
      </c>
      <c r="G4" s="83"/>
    </row>
    <row r="5" spans="1:7" s="11" customFormat="1" ht="12.75">
      <c r="A5" s="80"/>
      <c r="B5" s="83"/>
      <c r="C5" s="83"/>
      <c r="D5" s="83"/>
      <c r="E5" s="83"/>
      <c r="F5" s="6" t="s">
        <v>71</v>
      </c>
      <c r="G5" s="83"/>
    </row>
    <row r="6" spans="1:7" s="11" customFormat="1" ht="12.75">
      <c r="A6" s="80"/>
      <c r="B6" s="83"/>
      <c r="C6" s="83"/>
      <c r="D6" s="83"/>
      <c r="E6" s="83"/>
      <c r="F6" s="6" t="s">
        <v>311</v>
      </c>
      <c r="G6" s="83"/>
    </row>
    <row r="7" spans="1:7" s="11" customFormat="1" ht="12.75">
      <c r="A7" s="80"/>
      <c r="B7" s="83"/>
      <c r="C7" s="83"/>
      <c r="D7" s="83"/>
      <c r="E7" s="83"/>
      <c r="F7" s="6"/>
      <c r="G7" s="83"/>
    </row>
    <row r="8" spans="1:6" s="11" customFormat="1" ht="12.75">
      <c r="A8" s="141" t="s">
        <v>566</v>
      </c>
      <c r="B8" s="142"/>
      <c r="C8" s="142"/>
      <c r="D8" s="142"/>
      <c r="E8" s="142"/>
      <c r="F8" s="142"/>
    </row>
    <row r="9" spans="2:7" ht="12">
      <c r="B9" s="84"/>
      <c r="C9" s="84"/>
      <c r="D9" s="84"/>
      <c r="E9" s="84"/>
      <c r="F9" s="6"/>
      <c r="G9" s="84"/>
    </row>
    <row r="10" spans="1:7" ht="45">
      <c r="A10" s="97" t="s">
        <v>204</v>
      </c>
      <c r="B10" s="8" t="s">
        <v>604</v>
      </c>
      <c r="C10" s="94" t="s">
        <v>76</v>
      </c>
      <c r="D10" s="94" t="s">
        <v>202</v>
      </c>
      <c r="E10" s="94" t="s">
        <v>203</v>
      </c>
      <c r="F10" s="13" t="s">
        <v>175</v>
      </c>
      <c r="G10" s="97"/>
    </row>
    <row r="11" spans="1:7" ht="12">
      <c r="A11" s="82">
        <v>1</v>
      </c>
      <c r="B11" s="94">
        <v>2</v>
      </c>
      <c r="C11" s="94">
        <v>3</v>
      </c>
      <c r="D11" s="94">
        <v>4</v>
      </c>
      <c r="E11" s="94">
        <v>5</v>
      </c>
      <c r="F11" s="8">
        <v>6</v>
      </c>
      <c r="G11" s="97"/>
    </row>
    <row r="12" spans="1:7" s="95" customFormat="1" ht="12.75">
      <c r="A12" s="98">
        <v>1</v>
      </c>
      <c r="B12" s="122" t="s">
        <v>798</v>
      </c>
      <c r="C12" s="123" t="s">
        <v>153</v>
      </c>
      <c r="D12" s="123" t="s">
        <v>84</v>
      </c>
      <c r="E12" s="123" t="s">
        <v>73</v>
      </c>
      <c r="F12" s="121">
        <f>G12/1000</f>
        <v>75593.78854000001</v>
      </c>
      <c r="G12" s="119">
        <v>75593788.54</v>
      </c>
    </row>
    <row r="13" spans="1:7" ht="25.5">
      <c r="A13" s="81">
        <f aca="true" t="shared" si="0" ref="A13:A76">1+A12</f>
        <v>2</v>
      </c>
      <c r="B13" s="117" t="s">
        <v>799</v>
      </c>
      <c r="C13" s="118" t="s">
        <v>154</v>
      </c>
      <c r="D13" s="118" t="s">
        <v>84</v>
      </c>
      <c r="E13" s="118" t="s">
        <v>73</v>
      </c>
      <c r="F13" s="96">
        <f aca="true" t="shared" si="1" ref="F13:F76">G13/1000</f>
        <v>1314.7</v>
      </c>
      <c r="G13" s="119">
        <v>1314700</v>
      </c>
    </row>
    <row r="14" spans="1:7" ht="12.75">
      <c r="A14" s="81">
        <f t="shared" si="0"/>
        <v>3</v>
      </c>
      <c r="B14" s="117" t="s">
        <v>800</v>
      </c>
      <c r="C14" s="118" t="s">
        <v>154</v>
      </c>
      <c r="D14" s="118" t="s">
        <v>371</v>
      </c>
      <c r="E14" s="118" t="s">
        <v>73</v>
      </c>
      <c r="F14" s="96">
        <f t="shared" si="1"/>
        <v>1314.7</v>
      </c>
      <c r="G14" s="119">
        <v>1314700</v>
      </c>
    </row>
    <row r="15" spans="1:7" ht="12.75">
      <c r="A15" s="81">
        <f t="shared" si="0"/>
        <v>4</v>
      </c>
      <c r="B15" s="117" t="s">
        <v>849</v>
      </c>
      <c r="C15" s="118" t="s">
        <v>154</v>
      </c>
      <c r="D15" s="118" t="s">
        <v>372</v>
      </c>
      <c r="E15" s="118" t="s">
        <v>73</v>
      </c>
      <c r="F15" s="96">
        <f t="shared" si="1"/>
        <v>1314.7</v>
      </c>
      <c r="G15" s="119">
        <v>1314700</v>
      </c>
    </row>
    <row r="16" spans="1:7" ht="25.5">
      <c r="A16" s="81">
        <f t="shared" si="0"/>
        <v>5</v>
      </c>
      <c r="B16" s="117" t="s">
        <v>850</v>
      </c>
      <c r="C16" s="118" t="s">
        <v>154</v>
      </c>
      <c r="D16" s="118" t="s">
        <v>372</v>
      </c>
      <c r="E16" s="118" t="s">
        <v>567</v>
      </c>
      <c r="F16" s="96">
        <f t="shared" si="1"/>
        <v>1314.7</v>
      </c>
      <c r="G16" s="119">
        <v>1314700</v>
      </c>
    </row>
    <row r="17" spans="1:7" ht="38.25">
      <c r="A17" s="81">
        <f t="shared" si="0"/>
        <v>6</v>
      </c>
      <c r="B17" s="117" t="s">
        <v>801</v>
      </c>
      <c r="C17" s="118" t="s">
        <v>155</v>
      </c>
      <c r="D17" s="118" t="s">
        <v>84</v>
      </c>
      <c r="E17" s="118" t="s">
        <v>73</v>
      </c>
      <c r="F17" s="96">
        <f t="shared" si="1"/>
        <v>2573.5341000000003</v>
      </c>
      <c r="G17" s="119">
        <v>2573534.1</v>
      </c>
    </row>
    <row r="18" spans="1:7" ht="12.75">
      <c r="A18" s="81">
        <f t="shared" si="0"/>
        <v>7</v>
      </c>
      <c r="B18" s="117" t="s">
        <v>800</v>
      </c>
      <c r="C18" s="118" t="s">
        <v>155</v>
      </c>
      <c r="D18" s="118" t="s">
        <v>371</v>
      </c>
      <c r="E18" s="118" t="s">
        <v>73</v>
      </c>
      <c r="F18" s="96">
        <f t="shared" si="1"/>
        <v>2573.5341000000003</v>
      </c>
      <c r="G18" s="119">
        <v>2573534.1</v>
      </c>
    </row>
    <row r="19" spans="1:7" ht="25.5">
      <c r="A19" s="81">
        <f t="shared" si="0"/>
        <v>8</v>
      </c>
      <c r="B19" s="117" t="s">
        <v>851</v>
      </c>
      <c r="C19" s="118" t="s">
        <v>155</v>
      </c>
      <c r="D19" s="118" t="s">
        <v>373</v>
      </c>
      <c r="E19" s="118" t="s">
        <v>73</v>
      </c>
      <c r="F19" s="96">
        <f t="shared" si="1"/>
        <v>1302.5041</v>
      </c>
      <c r="G19" s="119">
        <v>1302504.1</v>
      </c>
    </row>
    <row r="20" spans="1:7" ht="25.5">
      <c r="A20" s="81">
        <f t="shared" si="0"/>
        <v>9</v>
      </c>
      <c r="B20" s="117" t="s">
        <v>850</v>
      </c>
      <c r="C20" s="118" t="s">
        <v>155</v>
      </c>
      <c r="D20" s="118" t="s">
        <v>373</v>
      </c>
      <c r="E20" s="118" t="s">
        <v>567</v>
      </c>
      <c r="F20" s="96">
        <f t="shared" si="1"/>
        <v>1286.7609499999999</v>
      </c>
      <c r="G20" s="119">
        <v>1286760.95</v>
      </c>
    </row>
    <row r="21" spans="1:7" ht="25.5">
      <c r="A21" s="81">
        <f t="shared" si="0"/>
        <v>10</v>
      </c>
      <c r="B21" s="117" t="s">
        <v>852</v>
      </c>
      <c r="C21" s="118" t="s">
        <v>155</v>
      </c>
      <c r="D21" s="118" t="s">
        <v>373</v>
      </c>
      <c r="E21" s="118" t="s">
        <v>568</v>
      </c>
      <c r="F21" s="96">
        <f t="shared" si="1"/>
        <v>15.74315</v>
      </c>
      <c r="G21" s="119">
        <v>15743.15</v>
      </c>
    </row>
    <row r="22" spans="1:7" ht="25.5">
      <c r="A22" s="81">
        <f t="shared" si="0"/>
        <v>11</v>
      </c>
      <c r="B22" s="117" t="s">
        <v>1014</v>
      </c>
      <c r="C22" s="118" t="s">
        <v>155</v>
      </c>
      <c r="D22" s="118" t="s">
        <v>374</v>
      </c>
      <c r="E22" s="118" t="s">
        <v>73</v>
      </c>
      <c r="F22" s="96">
        <f t="shared" si="1"/>
        <v>1163.03</v>
      </c>
      <c r="G22" s="119">
        <v>1163030</v>
      </c>
    </row>
    <row r="23" spans="1:7" ht="25.5">
      <c r="A23" s="81">
        <f t="shared" si="0"/>
        <v>12</v>
      </c>
      <c r="B23" s="117" t="s">
        <v>850</v>
      </c>
      <c r="C23" s="118" t="s">
        <v>155</v>
      </c>
      <c r="D23" s="118" t="s">
        <v>374</v>
      </c>
      <c r="E23" s="118" t="s">
        <v>567</v>
      </c>
      <c r="F23" s="96">
        <f t="shared" si="1"/>
        <v>1163.03</v>
      </c>
      <c r="G23" s="119">
        <v>1163030</v>
      </c>
    </row>
    <row r="24" spans="1:7" ht="25.5">
      <c r="A24" s="81">
        <f t="shared" si="0"/>
        <v>13</v>
      </c>
      <c r="B24" s="117" t="s">
        <v>1015</v>
      </c>
      <c r="C24" s="118" t="s">
        <v>155</v>
      </c>
      <c r="D24" s="118" t="s">
        <v>790</v>
      </c>
      <c r="E24" s="118" t="s">
        <v>73</v>
      </c>
      <c r="F24" s="96">
        <f t="shared" si="1"/>
        <v>108</v>
      </c>
      <c r="G24" s="119">
        <v>108000</v>
      </c>
    </row>
    <row r="25" spans="1:7" ht="25.5">
      <c r="A25" s="81">
        <f t="shared" si="0"/>
        <v>14</v>
      </c>
      <c r="B25" s="117" t="s">
        <v>850</v>
      </c>
      <c r="C25" s="118" t="s">
        <v>155</v>
      </c>
      <c r="D25" s="118" t="s">
        <v>790</v>
      </c>
      <c r="E25" s="118" t="s">
        <v>567</v>
      </c>
      <c r="F25" s="96">
        <f t="shared" si="1"/>
        <v>108</v>
      </c>
      <c r="G25" s="119">
        <v>108000</v>
      </c>
    </row>
    <row r="26" spans="1:7" ht="38.25">
      <c r="A26" s="81">
        <f t="shared" si="0"/>
        <v>15</v>
      </c>
      <c r="B26" s="117" t="s">
        <v>802</v>
      </c>
      <c r="C26" s="118" t="s">
        <v>156</v>
      </c>
      <c r="D26" s="118" t="s">
        <v>84</v>
      </c>
      <c r="E26" s="118" t="s">
        <v>73</v>
      </c>
      <c r="F26" s="96">
        <f t="shared" si="1"/>
        <v>26717.257</v>
      </c>
      <c r="G26" s="119">
        <v>26717257</v>
      </c>
    </row>
    <row r="27" spans="1:7" ht="12.75">
      <c r="A27" s="81">
        <f t="shared" si="0"/>
        <v>16</v>
      </c>
      <c r="B27" s="117" t="s">
        <v>800</v>
      </c>
      <c r="C27" s="118" t="s">
        <v>156</v>
      </c>
      <c r="D27" s="118" t="s">
        <v>371</v>
      </c>
      <c r="E27" s="118" t="s">
        <v>73</v>
      </c>
      <c r="F27" s="96">
        <f t="shared" si="1"/>
        <v>26717.257</v>
      </c>
      <c r="G27" s="119">
        <v>26717257</v>
      </c>
    </row>
    <row r="28" spans="1:7" ht="25.5">
      <c r="A28" s="81">
        <f t="shared" si="0"/>
        <v>17</v>
      </c>
      <c r="B28" s="117" t="s">
        <v>851</v>
      </c>
      <c r="C28" s="118" t="s">
        <v>156</v>
      </c>
      <c r="D28" s="118" t="s">
        <v>373</v>
      </c>
      <c r="E28" s="118" t="s">
        <v>73</v>
      </c>
      <c r="F28" s="96">
        <f t="shared" si="1"/>
        <v>26717.257</v>
      </c>
      <c r="G28" s="119">
        <v>26717257</v>
      </c>
    </row>
    <row r="29" spans="1:7" ht="25.5">
      <c r="A29" s="81">
        <f t="shared" si="0"/>
        <v>18</v>
      </c>
      <c r="B29" s="117" t="s">
        <v>850</v>
      </c>
      <c r="C29" s="118" t="s">
        <v>156</v>
      </c>
      <c r="D29" s="118" t="s">
        <v>373</v>
      </c>
      <c r="E29" s="118" t="s">
        <v>567</v>
      </c>
      <c r="F29" s="96">
        <f t="shared" si="1"/>
        <v>25826.357</v>
      </c>
      <c r="G29" s="119">
        <v>25826357</v>
      </c>
    </row>
    <row r="30" spans="1:7" ht="25.5">
      <c r="A30" s="81">
        <f t="shared" si="0"/>
        <v>19</v>
      </c>
      <c r="B30" s="117" t="s">
        <v>852</v>
      </c>
      <c r="C30" s="118" t="s">
        <v>156</v>
      </c>
      <c r="D30" s="118" t="s">
        <v>373</v>
      </c>
      <c r="E30" s="118" t="s">
        <v>568</v>
      </c>
      <c r="F30" s="96">
        <f t="shared" si="1"/>
        <v>890.9</v>
      </c>
      <c r="G30" s="119">
        <v>890900</v>
      </c>
    </row>
    <row r="31" spans="1:7" ht="27" customHeight="1">
      <c r="A31" s="81">
        <f t="shared" si="0"/>
        <v>20</v>
      </c>
      <c r="B31" s="117" t="s">
        <v>803</v>
      </c>
      <c r="C31" s="118" t="s">
        <v>214</v>
      </c>
      <c r="D31" s="118" t="s">
        <v>84</v>
      </c>
      <c r="E31" s="118" t="s">
        <v>73</v>
      </c>
      <c r="F31" s="96">
        <f t="shared" si="1"/>
        <v>2708.43</v>
      </c>
      <c r="G31" s="119">
        <v>2708430</v>
      </c>
    </row>
    <row r="32" spans="1:7" ht="12.75">
      <c r="A32" s="81">
        <f t="shared" si="0"/>
        <v>21</v>
      </c>
      <c r="B32" s="117" t="s">
        <v>800</v>
      </c>
      <c r="C32" s="118" t="s">
        <v>214</v>
      </c>
      <c r="D32" s="118" t="s">
        <v>371</v>
      </c>
      <c r="E32" s="118" t="s">
        <v>73</v>
      </c>
      <c r="F32" s="96">
        <f t="shared" si="1"/>
        <v>2708.43</v>
      </c>
      <c r="G32" s="119">
        <v>2708430</v>
      </c>
    </row>
    <row r="33" spans="1:7" ht="25.5">
      <c r="A33" s="81">
        <f t="shared" si="0"/>
        <v>22</v>
      </c>
      <c r="B33" s="117" t="s">
        <v>851</v>
      </c>
      <c r="C33" s="118" t="s">
        <v>214</v>
      </c>
      <c r="D33" s="118" t="s">
        <v>373</v>
      </c>
      <c r="E33" s="118" t="s">
        <v>73</v>
      </c>
      <c r="F33" s="96">
        <f t="shared" si="1"/>
        <v>1926.296</v>
      </c>
      <c r="G33" s="119">
        <v>1926296</v>
      </c>
    </row>
    <row r="34" spans="1:7" ht="25.5">
      <c r="A34" s="81">
        <f t="shared" si="0"/>
        <v>23</v>
      </c>
      <c r="B34" s="117" t="s">
        <v>850</v>
      </c>
      <c r="C34" s="118" t="s">
        <v>214</v>
      </c>
      <c r="D34" s="118" t="s">
        <v>373</v>
      </c>
      <c r="E34" s="118" t="s">
        <v>567</v>
      </c>
      <c r="F34" s="96">
        <f t="shared" si="1"/>
        <v>1815.946</v>
      </c>
      <c r="G34" s="119">
        <v>1815946</v>
      </c>
    </row>
    <row r="35" spans="1:7" ht="25.5">
      <c r="A35" s="81">
        <f t="shared" si="0"/>
        <v>24</v>
      </c>
      <c r="B35" s="117" t="s">
        <v>852</v>
      </c>
      <c r="C35" s="118" t="s">
        <v>214</v>
      </c>
      <c r="D35" s="118" t="s">
        <v>373</v>
      </c>
      <c r="E35" s="118" t="s">
        <v>568</v>
      </c>
      <c r="F35" s="96">
        <f t="shared" si="1"/>
        <v>110.35</v>
      </c>
      <c r="G35" s="119">
        <v>110350</v>
      </c>
    </row>
    <row r="36" spans="1:7" ht="25.5">
      <c r="A36" s="81">
        <f t="shared" si="0"/>
        <v>25</v>
      </c>
      <c r="B36" s="117" t="s">
        <v>1017</v>
      </c>
      <c r="C36" s="118" t="s">
        <v>214</v>
      </c>
      <c r="D36" s="118" t="s">
        <v>375</v>
      </c>
      <c r="E36" s="118" t="s">
        <v>73</v>
      </c>
      <c r="F36" s="96">
        <f t="shared" si="1"/>
        <v>782.134</v>
      </c>
      <c r="G36" s="119">
        <v>782134</v>
      </c>
    </row>
    <row r="37" spans="1:7" ht="25.5">
      <c r="A37" s="81">
        <f t="shared" si="0"/>
        <v>26</v>
      </c>
      <c r="B37" s="117" t="s">
        <v>850</v>
      </c>
      <c r="C37" s="118" t="s">
        <v>214</v>
      </c>
      <c r="D37" s="118" t="s">
        <v>375</v>
      </c>
      <c r="E37" s="118" t="s">
        <v>567</v>
      </c>
      <c r="F37" s="96">
        <f t="shared" si="1"/>
        <v>782.134</v>
      </c>
      <c r="G37" s="119">
        <v>782134</v>
      </c>
    </row>
    <row r="38" spans="1:7" ht="12.75">
      <c r="A38" s="81">
        <f t="shared" si="0"/>
        <v>27</v>
      </c>
      <c r="B38" s="117" t="s">
        <v>804</v>
      </c>
      <c r="C38" s="118" t="s">
        <v>298</v>
      </c>
      <c r="D38" s="118" t="s">
        <v>84</v>
      </c>
      <c r="E38" s="118" t="s">
        <v>73</v>
      </c>
      <c r="F38" s="96">
        <f t="shared" si="1"/>
        <v>1000</v>
      </c>
      <c r="G38" s="119">
        <v>1000000</v>
      </c>
    </row>
    <row r="39" spans="1:7" ht="12.75">
      <c r="A39" s="81">
        <f t="shared" si="0"/>
        <v>28</v>
      </c>
      <c r="B39" s="117" t="s">
        <v>800</v>
      </c>
      <c r="C39" s="118" t="s">
        <v>298</v>
      </c>
      <c r="D39" s="118" t="s">
        <v>371</v>
      </c>
      <c r="E39" s="118" t="s">
        <v>73</v>
      </c>
      <c r="F39" s="96">
        <f t="shared" si="1"/>
        <v>1000</v>
      </c>
      <c r="G39" s="119">
        <v>1000000</v>
      </c>
    </row>
    <row r="40" spans="1:7" ht="12.75">
      <c r="A40" s="81">
        <f t="shared" si="0"/>
        <v>29</v>
      </c>
      <c r="B40" s="117" t="s">
        <v>853</v>
      </c>
      <c r="C40" s="118" t="s">
        <v>298</v>
      </c>
      <c r="D40" s="118" t="s">
        <v>376</v>
      </c>
      <c r="E40" s="118" t="s">
        <v>73</v>
      </c>
      <c r="F40" s="96">
        <f t="shared" si="1"/>
        <v>1000</v>
      </c>
      <c r="G40" s="119">
        <v>1000000</v>
      </c>
    </row>
    <row r="41" spans="1:7" ht="12.75">
      <c r="A41" s="81">
        <f t="shared" si="0"/>
        <v>30</v>
      </c>
      <c r="B41" s="117" t="s">
        <v>854</v>
      </c>
      <c r="C41" s="118" t="s">
        <v>298</v>
      </c>
      <c r="D41" s="118" t="s">
        <v>376</v>
      </c>
      <c r="E41" s="118" t="s">
        <v>377</v>
      </c>
      <c r="F41" s="96">
        <f t="shared" si="1"/>
        <v>1000</v>
      </c>
      <c r="G41" s="119">
        <v>1000000</v>
      </c>
    </row>
    <row r="42" spans="1:7" ht="12.75">
      <c r="A42" s="81">
        <f t="shared" si="0"/>
        <v>31</v>
      </c>
      <c r="B42" s="117" t="s">
        <v>805</v>
      </c>
      <c r="C42" s="118" t="s">
        <v>299</v>
      </c>
      <c r="D42" s="118" t="s">
        <v>84</v>
      </c>
      <c r="E42" s="118" t="s">
        <v>73</v>
      </c>
      <c r="F42" s="96">
        <f t="shared" si="1"/>
        <v>41279.867439999995</v>
      </c>
      <c r="G42" s="119">
        <v>41279867.44</v>
      </c>
    </row>
    <row r="43" spans="1:7" ht="38.25">
      <c r="A43" s="81">
        <f t="shared" si="0"/>
        <v>32</v>
      </c>
      <c r="B43" s="117" t="s">
        <v>816</v>
      </c>
      <c r="C43" s="118" t="s">
        <v>299</v>
      </c>
      <c r="D43" s="118" t="s">
        <v>85</v>
      </c>
      <c r="E43" s="118" t="s">
        <v>73</v>
      </c>
      <c r="F43" s="96">
        <f t="shared" si="1"/>
        <v>0.1</v>
      </c>
      <c r="G43" s="119">
        <v>100</v>
      </c>
    </row>
    <row r="44" spans="1:7" ht="52.5" customHeight="1">
      <c r="A44" s="81">
        <f t="shared" si="0"/>
        <v>33</v>
      </c>
      <c r="B44" s="117" t="s">
        <v>1018</v>
      </c>
      <c r="C44" s="118" t="s">
        <v>299</v>
      </c>
      <c r="D44" s="118" t="s">
        <v>467</v>
      </c>
      <c r="E44" s="118" t="s">
        <v>73</v>
      </c>
      <c r="F44" s="96">
        <f t="shared" si="1"/>
        <v>0.1</v>
      </c>
      <c r="G44" s="119">
        <v>100</v>
      </c>
    </row>
    <row r="45" spans="1:7" ht="89.25">
      <c r="A45" s="81">
        <f t="shared" si="0"/>
        <v>34</v>
      </c>
      <c r="B45" s="117" t="s">
        <v>1115</v>
      </c>
      <c r="C45" s="118" t="s">
        <v>299</v>
      </c>
      <c r="D45" s="118" t="s">
        <v>1019</v>
      </c>
      <c r="E45" s="118" t="s">
        <v>73</v>
      </c>
      <c r="F45" s="96">
        <f t="shared" si="1"/>
        <v>0.1</v>
      </c>
      <c r="G45" s="119">
        <v>100</v>
      </c>
    </row>
    <row r="46" spans="1:7" ht="25.5">
      <c r="A46" s="81">
        <f t="shared" si="0"/>
        <v>35</v>
      </c>
      <c r="B46" s="117" t="s">
        <v>852</v>
      </c>
      <c r="C46" s="118" t="s">
        <v>299</v>
      </c>
      <c r="D46" s="118" t="s">
        <v>1019</v>
      </c>
      <c r="E46" s="118" t="s">
        <v>568</v>
      </c>
      <c r="F46" s="96">
        <f t="shared" si="1"/>
        <v>0.1</v>
      </c>
      <c r="G46" s="119">
        <v>100</v>
      </c>
    </row>
    <row r="47" spans="1:7" ht="51">
      <c r="A47" s="81">
        <f t="shared" si="0"/>
        <v>36</v>
      </c>
      <c r="B47" s="117" t="s">
        <v>806</v>
      </c>
      <c r="C47" s="118" t="s">
        <v>299</v>
      </c>
      <c r="D47" s="118" t="s">
        <v>378</v>
      </c>
      <c r="E47" s="118" t="s">
        <v>73</v>
      </c>
      <c r="F47" s="96">
        <f t="shared" si="1"/>
        <v>20218.957420000002</v>
      </c>
      <c r="G47" s="119">
        <v>20218957.42</v>
      </c>
    </row>
    <row r="48" spans="1:7" ht="38.25">
      <c r="A48" s="81">
        <f t="shared" si="0"/>
        <v>37</v>
      </c>
      <c r="B48" s="117" t="s">
        <v>855</v>
      </c>
      <c r="C48" s="118" t="s">
        <v>299</v>
      </c>
      <c r="D48" s="118" t="s">
        <v>379</v>
      </c>
      <c r="E48" s="118" t="s">
        <v>73</v>
      </c>
      <c r="F48" s="96">
        <f t="shared" si="1"/>
        <v>200</v>
      </c>
      <c r="G48" s="119">
        <v>200000</v>
      </c>
    </row>
    <row r="49" spans="1:7" ht="25.5">
      <c r="A49" s="81">
        <f t="shared" si="0"/>
        <v>38</v>
      </c>
      <c r="B49" s="117" t="s">
        <v>852</v>
      </c>
      <c r="C49" s="118" t="s">
        <v>299</v>
      </c>
      <c r="D49" s="118" t="s">
        <v>379</v>
      </c>
      <c r="E49" s="118" t="s">
        <v>568</v>
      </c>
      <c r="F49" s="96">
        <f t="shared" si="1"/>
        <v>200</v>
      </c>
      <c r="G49" s="119">
        <v>200000</v>
      </c>
    </row>
    <row r="50" spans="1:7" ht="38.25">
      <c r="A50" s="81">
        <f t="shared" si="0"/>
        <v>39</v>
      </c>
      <c r="B50" s="117" t="s">
        <v>856</v>
      </c>
      <c r="C50" s="118" t="s">
        <v>299</v>
      </c>
      <c r="D50" s="118" t="s">
        <v>380</v>
      </c>
      <c r="E50" s="118" t="s">
        <v>73</v>
      </c>
      <c r="F50" s="96">
        <f t="shared" si="1"/>
        <v>404</v>
      </c>
      <c r="G50" s="119">
        <v>404000</v>
      </c>
    </row>
    <row r="51" spans="1:7" ht="25.5">
      <c r="A51" s="81">
        <f t="shared" si="0"/>
        <v>40</v>
      </c>
      <c r="B51" s="117" t="s">
        <v>852</v>
      </c>
      <c r="C51" s="118" t="s">
        <v>299</v>
      </c>
      <c r="D51" s="118" t="s">
        <v>380</v>
      </c>
      <c r="E51" s="118" t="s">
        <v>568</v>
      </c>
      <c r="F51" s="96">
        <f t="shared" si="1"/>
        <v>404</v>
      </c>
      <c r="G51" s="119">
        <v>404000</v>
      </c>
    </row>
    <row r="52" spans="1:7" ht="51">
      <c r="A52" s="81">
        <f t="shared" si="0"/>
        <v>41</v>
      </c>
      <c r="B52" s="117" t="s">
        <v>857</v>
      </c>
      <c r="C52" s="118" t="s">
        <v>299</v>
      </c>
      <c r="D52" s="118" t="s">
        <v>381</v>
      </c>
      <c r="E52" s="118" t="s">
        <v>73</v>
      </c>
      <c r="F52" s="96">
        <f t="shared" si="1"/>
        <v>50</v>
      </c>
      <c r="G52" s="119">
        <v>50000</v>
      </c>
    </row>
    <row r="53" spans="1:7" ht="25.5">
      <c r="A53" s="81">
        <f t="shared" si="0"/>
        <v>42</v>
      </c>
      <c r="B53" s="117" t="s">
        <v>852</v>
      </c>
      <c r="C53" s="118" t="s">
        <v>299</v>
      </c>
      <c r="D53" s="118" t="s">
        <v>381</v>
      </c>
      <c r="E53" s="118" t="s">
        <v>568</v>
      </c>
      <c r="F53" s="96">
        <f t="shared" si="1"/>
        <v>50</v>
      </c>
      <c r="G53" s="119">
        <v>50000</v>
      </c>
    </row>
    <row r="54" spans="1:7" ht="38.25">
      <c r="A54" s="81">
        <f t="shared" si="0"/>
        <v>43</v>
      </c>
      <c r="B54" s="117" t="s">
        <v>858</v>
      </c>
      <c r="C54" s="118" t="s">
        <v>299</v>
      </c>
      <c r="D54" s="118" t="s">
        <v>382</v>
      </c>
      <c r="E54" s="118" t="s">
        <v>73</v>
      </c>
      <c r="F54" s="96">
        <f t="shared" si="1"/>
        <v>20</v>
      </c>
      <c r="G54" s="119">
        <v>20000</v>
      </c>
    </row>
    <row r="55" spans="1:7" ht="25.5">
      <c r="A55" s="81">
        <f t="shared" si="0"/>
        <v>44</v>
      </c>
      <c r="B55" s="117" t="s">
        <v>852</v>
      </c>
      <c r="C55" s="118" t="s">
        <v>299</v>
      </c>
      <c r="D55" s="118" t="s">
        <v>382</v>
      </c>
      <c r="E55" s="118" t="s">
        <v>568</v>
      </c>
      <c r="F55" s="96">
        <f t="shared" si="1"/>
        <v>20</v>
      </c>
      <c r="G55" s="119">
        <v>20000</v>
      </c>
    </row>
    <row r="56" spans="1:7" ht="25.5">
      <c r="A56" s="81">
        <f t="shared" si="0"/>
        <v>45</v>
      </c>
      <c r="B56" s="117" t="s">
        <v>859</v>
      </c>
      <c r="C56" s="118" t="s">
        <v>299</v>
      </c>
      <c r="D56" s="118" t="s">
        <v>383</v>
      </c>
      <c r="E56" s="118" t="s">
        <v>73</v>
      </c>
      <c r="F56" s="96">
        <f t="shared" si="1"/>
        <v>220</v>
      </c>
      <c r="G56" s="119">
        <v>220000</v>
      </c>
    </row>
    <row r="57" spans="1:7" ht="25.5">
      <c r="A57" s="81">
        <f t="shared" si="0"/>
        <v>46</v>
      </c>
      <c r="B57" s="117" t="s">
        <v>850</v>
      </c>
      <c r="C57" s="118" t="s">
        <v>299</v>
      </c>
      <c r="D57" s="118" t="s">
        <v>383</v>
      </c>
      <c r="E57" s="118" t="s">
        <v>567</v>
      </c>
      <c r="F57" s="96">
        <f t="shared" si="1"/>
        <v>90</v>
      </c>
      <c r="G57" s="119">
        <v>90000</v>
      </c>
    </row>
    <row r="58" spans="1:7" ht="25.5">
      <c r="A58" s="81">
        <f t="shared" si="0"/>
        <v>47</v>
      </c>
      <c r="B58" s="117" t="s">
        <v>852</v>
      </c>
      <c r="C58" s="118" t="s">
        <v>299</v>
      </c>
      <c r="D58" s="118" t="s">
        <v>383</v>
      </c>
      <c r="E58" s="118" t="s">
        <v>568</v>
      </c>
      <c r="F58" s="96">
        <f t="shared" si="1"/>
        <v>130</v>
      </c>
      <c r="G58" s="119">
        <v>130000</v>
      </c>
    </row>
    <row r="59" spans="1:7" ht="38.25">
      <c r="A59" s="81">
        <f t="shared" si="0"/>
        <v>48</v>
      </c>
      <c r="B59" s="117" t="s">
        <v>860</v>
      </c>
      <c r="C59" s="118" t="s">
        <v>299</v>
      </c>
      <c r="D59" s="118" t="s">
        <v>384</v>
      </c>
      <c r="E59" s="118" t="s">
        <v>73</v>
      </c>
      <c r="F59" s="96">
        <f t="shared" si="1"/>
        <v>30</v>
      </c>
      <c r="G59" s="119">
        <v>30000</v>
      </c>
    </row>
    <row r="60" spans="1:7" ht="25.5">
      <c r="A60" s="81">
        <f t="shared" si="0"/>
        <v>49</v>
      </c>
      <c r="B60" s="117" t="s">
        <v>852</v>
      </c>
      <c r="C60" s="118" t="s">
        <v>299</v>
      </c>
      <c r="D60" s="118" t="s">
        <v>384</v>
      </c>
      <c r="E60" s="118" t="s">
        <v>568</v>
      </c>
      <c r="F60" s="96">
        <f t="shared" si="1"/>
        <v>30</v>
      </c>
      <c r="G60" s="119">
        <v>30000</v>
      </c>
    </row>
    <row r="61" spans="1:7" ht="27.75" customHeight="1">
      <c r="A61" s="81">
        <f t="shared" si="0"/>
        <v>50</v>
      </c>
      <c r="B61" s="117" t="s">
        <v>861</v>
      </c>
      <c r="C61" s="118" t="s">
        <v>299</v>
      </c>
      <c r="D61" s="118" t="s">
        <v>385</v>
      </c>
      <c r="E61" s="118" t="s">
        <v>73</v>
      </c>
      <c r="F61" s="96">
        <f t="shared" si="1"/>
        <v>30</v>
      </c>
      <c r="G61" s="119">
        <v>30000</v>
      </c>
    </row>
    <row r="62" spans="1:7" ht="25.5">
      <c r="A62" s="81">
        <f t="shared" si="0"/>
        <v>51</v>
      </c>
      <c r="B62" s="117" t="s">
        <v>852</v>
      </c>
      <c r="C62" s="118" t="s">
        <v>299</v>
      </c>
      <c r="D62" s="118" t="s">
        <v>385</v>
      </c>
      <c r="E62" s="118" t="s">
        <v>568</v>
      </c>
      <c r="F62" s="96">
        <f t="shared" si="1"/>
        <v>30</v>
      </c>
      <c r="G62" s="119">
        <v>30000</v>
      </c>
    </row>
    <row r="63" spans="1:7" ht="26.25" customHeight="1">
      <c r="A63" s="81">
        <f t="shared" si="0"/>
        <v>52</v>
      </c>
      <c r="B63" s="117" t="s">
        <v>862</v>
      </c>
      <c r="C63" s="118" t="s">
        <v>299</v>
      </c>
      <c r="D63" s="118" t="s">
        <v>386</v>
      </c>
      <c r="E63" s="118" t="s">
        <v>73</v>
      </c>
      <c r="F63" s="96">
        <f t="shared" si="1"/>
        <v>200</v>
      </c>
      <c r="G63" s="119">
        <v>200000</v>
      </c>
    </row>
    <row r="64" spans="1:7" ht="25.5">
      <c r="A64" s="81">
        <f t="shared" si="0"/>
        <v>53</v>
      </c>
      <c r="B64" s="117" t="s">
        <v>852</v>
      </c>
      <c r="C64" s="118" t="s">
        <v>299</v>
      </c>
      <c r="D64" s="118" t="s">
        <v>386</v>
      </c>
      <c r="E64" s="118" t="s">
        <v>568</v>
      </c>
      <c r="F64" s="96">
        <f t="shared" si="1"/>
        <v>200</v>
      </c>
      <c r="G64" s="119">
        <v>200000</v>
      </c>
    </row>
    <row r="65" spans="1:7" ht="63" customHeight="1">
      <c r="A65" s="81">
        <f t="shared" si="0"/>
        <v>54</v>
      </c>
      <c r="B65" s="117" t="s">
        <v>863</v>
      </c>
      <c r="C65" s="118" t="s">
        <v>299</v>
      </c>
      <c r="D65" s="118" t="s">
        <v>387</v>
      </c>
      <c r="E65" s="118" t="s">
        <v>73</v>
      </c>
      <c r="F65" s="96">
        <f t="shared" si="1"/>
        <v>200</v>
      </c>
      <c r="G65" s="119">
        <v>200000</v>
      </c>
    </row>
    <row r="66" spans="1:7" ht="25.5">
      <c r="A66" s="81">
        <f t="shared" si="0"/>
        <v>55</v>
      </c>
      <c r="B66" s="117" t="s">
        <v>852</v>
      </c>
      <c r="C66" s="118" t="s">
        <v>299</v>
      </c>
      <c r="D66" s="118" t="s">
        <v>387</v>
      </c>
      <c r="E66" s="118" t="s">
        <v>568</v>
      </c>
      <c r="F66" s="96">
        <f t="shared" si="1"/>
        <v>200</v>
      </c>
      <c r="G66" s="119">
        <v>200000</v>
      </c>
    </row>
    <row r="67" spans="1:7" ht="38.25">
      <c r="A67" s="81">
        <f t="shared" si="0"/>
        <v>56</v>
      </c>
      <c r="B67" s="117" t="s">
        <v>864</v>
      </c>
      <c r="C67" s="118" t="s">
        <v>299</v>
      </c>
      <c r="D67" s="118" t="s">
        <v>388</v>
      </c>
      <c r="E67" s="118" t="s">
        <v>73</v>
      </c>
      <c r="F67" s="96">
        <f t="shared" si="1"/>
        <v>50</v>
      </c>
      <c r="G67" s="119">
        <v>50000</v>
      </c>
    </row>
    <row r="68" spans="1:7" ht="25.5">
      <c r="A68" s="81">
        <f t="shared" si="0"/>
        <v>57</v>
      </c>
      <c r="B68" s="117" t="s">
        <v>852</v>
      </c>
      <c r="C68" s="118" t="s">
        <v>299</v>
      </c>
      <c r="D68" s="118" t="s">
        <v>388</v>
      </c>
      <c r="E68" s="118" t="s">
        <v>568</v>
      </c>
      <c r="F68" s="96">
        <f t="shared" si="1"/>
        <v>50</v>
      </c>
      <c r="G68" s="119">
        <v>50000</v>
      </c>
    </row>
    <row r="69" spans="1:7" ht="25.5">
      <c r="A69" s="81">
        <f t="shared" si="0"/>
        <v>58</v>
      </c>
      <c r="B69" s="117" t="s">
        <v>865</v>
      </c>
      <c r="C69" s="118" t="s">
        <v>299</v>
      </c>
      <c r="D69" s="118" t="s">
        <v>389</v>
      </c>
      <c r="E69" s="118" t="s">
        <v>73</v>
      </c>
      <c r="F69" s="96">
        <f t="shared" si="1"/>
        <v>40</v>
      </c>
      <c r="G69" s="119">
        <v>40000</v>
      </c>
    </row>
    <row r="70" spans="1:7" ht="25.5">
      <c r="A70" s="81">
        <f t="shared" si="0"/>
        <v>59</v>
      </c>
      <c r="B70" s="117" t="s">
        <v>852</v>
      </c>
      <c r="C70" s="118" t="s">
        <v>299</v>
      </c>
      <c r="D70" s="118" t="s">
        <v>389</v>
      </c>
      <c r="E70" s="118" t="s">
        <v>568</v>
      </c>
      <c r="F70" s="96">
        <f t="shared" si="1"/>
        <v>40</v>
      </c>
      <c r="G70" s="119">
        <v>40000</v>
      </c>
    </row>
    <row r="71" spans="1:7" ht="25.5">
      <c r="A71" s="81">
        <f t="shared" si="0"/>
        <v>60</v>
      </c>
      <c r="B71" s="117" t="s">
        <v>866</v>
      </c>
      <c r="C71" s="118" t="s">
        <v>299</v>
      </c>
      <c r="D71" s="118" t="s">
        <v>390</v>
      </c>
      <c r="E71" s="118" t="s">
        <v>73</v>
      </c>
      <c r="F71" s="96">
        <f t="shared" si="1"/>
        <v>50</v>
      </c>
      <c r="G71" s="119">
        <v>50000</v>
      </c>
    </row>
    <row r="72" spans="1:7" ht="25.5">
      <c r="A72" s="81">
        <f t="shared" si="0"/>
        <v>61</v>
      </c>
      <c r="B72" s="117" t="s">
        <v>852</v>
      </c>
      <c r="C72" s="118" t="s">
        <v>299</v>
      </c>
      <c r="D72" s="118" t="s">
        <v>390</v>
      </c>
      <c r="E72" s="118" t="s">
        <v>568</v>
      </c>
      <c r="F72" s="96">
        <f t="shared" si="1"/>
        <v>50</v>
      </c>
      <c r="G72" s="119">
        <v>50000</v>
      </c>
    </row>
    <row r="73" spans="1:7" ht="38.25">
      <c r="A73" s="81">
        <f t="shared" si="0"/>
        <v>62</v>
      </c>
      <c r="B73" s="117" t="s">
        <v>867</v>
      </c>
      <c r="C73" s="118" t="s">
        <v>299</v>
      </c>
      <c r="D73" s="118" t="s">
        <v>391</v>
      </c>
      <c r="E73" s="118" t="s">
        <v>73</v>
      </c>
      <c r="F73" s="96">
        <f t="shared" si="1"/>
        <v>40</v>
      </c>
      <c r="G73" s="119">
        <v>40000</v>
      </c>
    </row>
    <row r="74" spans="1:7" ht="25.5">
      <c r="A74" s="81">
        <f t="shared" si="0"/>
        <v>63</v>
      </c>
      <c r="B74" s="117" t="s">
        <v>852</v>
      </c>
      <c r="C74" s="118" t="s">
        <v>299</v>
      </c>
      <c r="D74" s="118" t="s">
        <v>391</v>
      </c>
      <c r="E74" s="118" t="s">
        <v>568</v>
      </c>
      <c r="F74" s="96">
        <f t="shared" si="1"/>
        <v>40</v>
      </c>
      <c r="G74" s="119">
        <v>40000</v>
      </c>
    </row>
    <row r="75" spans="1:7" ht="38.25">
      <c r="A75" s="81">
        <f t="shared" si="0"/>
        <v>64</v>
      </c>
      <c r="B75" s="117" t="s">
        <v>868</v>
      </c>
      <c r="C75" s="118" t="s">
        <v>299</v>
      </c>
      <c r="D75" s="118" t="s">
        <v>392</v>
      </c>
      <c r="E75" s="118" t="s">
        <v>73</v>
      </c>
      <c r="F75" s="96">
        <f t="shared" si="1"/>
        <v>80</v>
      </c>
      <c r="G75" s="119">
        <v>80000</v>
      </c>
    </row>
    <row r="76" spans="1:7" ht="25.5">
      <c r="A76" s="81">
        <f t="shared" si="0"/>
        <v>65</v>
      </c>
      <c r="B76" s="117" t="s">
        <v>852</v>
      </c>
      <c r="C76" s="118" t="s">
        <v>299</v>
      </c>
      <c r="D76" s="118" t="s">
        <v>392</v>
      </c>
      <c r="E76" s="118" t="s">
        <v>568</v>
      </c>
      <c r="F76" s="96">
        <f t="shared" si="1"/>
        <v>80</v>
      </c>
      <c r="G76" s="119">
        <v>80000</v>
      </c>
    </row>
    <row r="77" spans="1:7" ht="76.5">
      <c r="A77" s="81">
        <f aca="true" t="shared" si="2" ref="A77:A140">1+A76</f>
        <v>66</v>
      </c>
      <c r="B77" s="117" t="s">
        <v>1171</v>
      </c>
      <c r="C77" s="118" t="s">
        <v>299</v>
      </c>
      <c r="D77" s="118" t="s">
        <v>393</v>
      </c>
      <c r="E77" s="118" t="s">
        <v>73</v>
      </c>
      <c r="F77" s="96">
        <f aca="true" t="shared" si="3" ref="F77:F140">G77/1000</f>
        <v>210</v>
      </c>
      <c r="G77" s="119">
        <v>210000</v>
      </c>
    </row>
    <row r="78" spans="1:7" ht="25.5">
      <c r="A78" s="81">
        <f t="shared" si="2"/>
        <v>67</v>
      </c>
      <c r="B78" s="117" t="s">
        <v>852</v>
      </c>
      <c r="C78" s="118" t="s">
        <v>299</v>
      </c>
      <c r="D78" s="118" t="s">
        <v>393</v>
      </c>
      <c r="E78" s="118" t="s">
        <v>568</v>
      </c>
      <c r="F78" s="96">
        <f t="shared" si="3"/>
        <v>210</v>
      </c>
      <c r="G78" s="119">
        <v>210000</v>
      </c>
    </row>
    <row r="79" spans="1:7" ht="14.25" customHeight="1">
      <c r="A79" s="81">
        <f t="shared" si="2"/>
        <v>68</v>
      </c>
      <c r="B79" s="117" t="s">
        <v>869</v>
      </c>
      <c r="C79" s="118" t="s">
        <v>299</v>
      </c>
      <c r="D79" s="118" t="s">
        <v>394</v>
      </c>
      <c r="E79" s="118" t="s">
        <v>73</v>
      </c>
      <c r="F79" s="96">
        <f t="shared" si="3"/>
        <v>300</v>
      </c>
      <c r="G79" s="119">
        <v>300000</v>
      </c>
    </row>
    <row r="80" spans="1:7" ht="25.5">
      <c r="A80" s="81">
        <f t="shared" si="2"/>
        <v>69</v>
      </c>
      <c r="B80" s="117" t="s">
        <v>852</v>
      </c>
      <c r="C80" s="118" t="s">
        <v>299</v>
      </c>
      <c r="D80" s="118" t="s">
        <v>394</v>
      </c>
      <c r="E80" s="118" t="s">
        <v>568</v>
      </c>
      <c r="F80" s="96">
        <f t="shared" si="3"/>
        <v>300</v>
      </c>
      <c r="G80" s="119">
        <v>300000</v>
      </c>
    </row>
    <row r="81" spans="1:7" ht="51">
      <c r="A81" s="81">
        <f t="shared" si="2"/>
        <v>70</v>
      </c>
      <c r="B81" s="117" t="s">
        <v>870</v>
      </c>
      <c r="C81" s="118" t="s">
        <v>299</v>
      </c>
      <c r="D81" s="118" t="s">
        <v>395</v>
      </c>
      <c r="E81" s="118" t="s">
        <v>73</v>
      </c>
      <c r="F81" s="96">
        <f t="shared" si="3"/>
        <v>30</v>
      </c>
      <c r="G81" s="119">
        <v>30000</v>
      </c>
    </row>
    <row r="82" spans="1:7" ht="25.5">
      <c r="A82" s="81">
        <f t="shared" si="2"/>
        <v>71</v>
      </c>
      <c r="B82" s="117" t="s">
        <v>852</v>
      </c>
      <c r="C82" s="118" t="s">
        <v>299</v>
      </c>
      <c r="D82" s="118" t="s">
        <v>395</v>
      </c>
      <c r="E82" s="118" t="s">
        <v>568</v>
      </c>
      <c r="F82" s="96">
        <f t="shared" si="3"/>
        <v>30</v>
      </c>
      <c r="G82" s="119">
        <v>30000</v>
      </c>
    </row>
    <row r="83" spans="1:7" ht="51.75" customHeight="1">
      <c r="A83" s="81">
        <f t="shared" si="2"/>
        <v>72</v>
      </c>
      <c r="B83" s="117" t="s">
        <v>1116</v>
      </c>
      <c r="C83" s="118" t="s">
        <v>299</v>
      </c>
      <c r="D83" s="118" t="s">
        <v>396</v>
      </c>
      <c r="E83" s="118" t="s">
        <v>73</v>
      </c>
      <c r="F83" s="96">
        <f t="shared" si="3"/>
        <v>500</v>
      </c>
      <c r="G83" s="119">
        <v>500000</v>
      </c>
    </row>
    <row r="84" spans="1:7" ht="38.25">
      <c r="A84" s="81">
        <f t="shared" si="2"/>
        <v>73</v>
      </c>
      <c r="B84" s="117" t="s">
        <v>911</v>
      </c>
      <c r="C84" s="118" t="s">
        <v>299</v>
      </c>
      <c r="D84" s="118" t="s">
        <v>396</v>
      </c>
      <c r="E84" s="118" t="s">
        <v>439</v>
      </c>
      <c r="F84" s="96">
        <f t="shared" si="3"/>
        <v>500</v>
      </c>
      <c r="G84" s="119">
        <v>500000</v>
      </c>
    </row>
    <row r="85" spans="1:7" ht="76.5">
      <c r="A85" s="81">
        <f t="shared" si="2"/>
        <v>74</v>
      </c>
      <c r="B85" s="117" t="s">
        <v>1274</v>
      </c>
      <c r="C85" s="118" t="s">
        <v>299</v>
      </c>
      <c r="D85" s="118" t="s">
        <v>397</v>
      </c>
      <c r="E85" s="118" t="s">
        <v>73</v>
      </c>
      <c r="F85" s="96">
        <f t="shared" si="3"/>
        <v>250</v>
      </c>
      <c r="G85" s="119">
        <v>250000</v>
      </c>
    </row>
    <row r="86" spans="1:7" ht="25.5">
      <c r="A86" s="81">
        <f t="shared" si="2"/>
        <v>75</v>
      </c>
      <c r="B86" s="117" t="s">
        <v>852</v>
      </c>
      <c r="C86" s="118" t="s">
        <v>299</v>
      </c>
      <c r="D86" s="118" t="s">
        <v>397</v>
      </c>
      <c r="E86" s="118" t="s">
        <v>568</v>
      </c>
      <c r="F86" s="96">
        <f t="shared" si="3"/>
        <v>250</v>
      </c>
      <c r="G86" s="119">
        <v>250000</v>
      </c>
    </row>
    <row r="87" spans="1:7" ht="25.5">
      <c r="A87" s="81">
        <f t="shared" si="2"/>
        <v>76</v>
      </c>
      <c r="B87" s="117" t="s">
        <v>871</v>
      </c>
      <c r="C87" s="118" t="s">
        <v>299</v>
      </c>
      <c r="D87" s="118" t="s">
        <v>398</v>
      </c>
      <c r="E87" s="118" t="s">
        <v>73</v>
      </c>
      <c r="F87" s="96">
        <f t="shared" si="3"/>
        <v>130</v>
      </c>
      <c r="G87" s="119">
        <v>130000</v>
      </c>
    </row>
    <row r="88" spans="1:7" ht="25.5">
      <c r="A88" s="81">
        <f t="shared" si="2"/>
        <v>77</v>
      </c>
      <c r="B88" s="117" t="s">
        <v>852</v>
      </c>
      <c r="C88" s="118" t="s">
        <v>299</v>
      </c>
      <c r="D88" s="118" t="s">
        <v>398</v>
      </c>
      <c r="E88" s="118" t="s">
        <v>568</v>
      </c>
      <c r="F88" s="96">
        <f t="shared" si="3"/>
        <v>130</v>
      </c>
      <c r="G88" s="119">
        <v>130000</v>
      </c>
    </row>
    <row r="89" spans="1:7" ht="38.25">
      <c r="A89" s="81">
        <f t="shared" si="2"/>
        <v>78</v>
      </c>
      <c r="B89" s="117" t="s">
        <v>872</v>
      </c>
      <c r="C89" s="118" t="s">
        <v>299</v>
      </c>
      <c r="D89" s="118" t="s">
        <v>399</v>
      </c>
      <c r="E89" s="118" t="s">
        <v>73</v>
      </c>
      <c r="F89" s="96">
        <f t="shared" si="3"/>
        <v>15809.22242</v>
      </c>
      <c r="G89" s="119">
        <v>15809222.42</v>
      </c>
    </row>
    <row r="90" spans="1:7" ht="12.75">
      <c r="A90" s="81">
        <f t="shared" si="2"/>
        <v>79</v>
      </c>
      <c r="B90" s="117" t="s">
        <v>873</v>
      </c>
      <c r="C90" s="118" t="s">
        <v>299</v>
      </c>
      <c r="D90" s="118" t="s">
        <v>399</v>
      </c>
      <c r="E90" s="118" t="s">
        <v>569</v>
      </c>
      <c r="F90" s="96">
        <f t="shared" si="3"/>
        <v>8933.42642</v>
      </c>
      <c r="G90" s="119">
        <v>8933426.42</v>
      </c>
    </row>
    <row r="91" spans="1:7" ht="25.5">
      <c r="A91" s="81">
        <f t="shared" si="2"/>
        <v>80</v>
      </c>
      <c r="B91" s="117" t="s">
        <v>852</v>
      </c>
      <c r="C91" s="118" t="s">
        <v>299</v>
      </c>
      <c r="D91" s="118" t="s">
        <v>399</v>
      </c>
      <c r="E91" s="118" t="s">
        <v>568</v>
      </c>
      <c r="F91" s="96">
        <f t="shared" si="3"/>
        <v>6874.796</v>
      </c>
      <c r="G91" s="119">
        <v>6874796</v>
      </c>
    </row>
    <row r="92" spans="1:7" ht="12.75">
      <c r="A92" s="81">
        <f t="shared" si="2"/>
        <v>81</v>
      </c>
      <c r="B92" s="117" t="s">
        <v>874</v>
      </c>
      <c r="C92" s="118" t="s">
        <v>299</v>
      </c>
      <c r="D92" s="118" t="s">
        <v>399</v>
      </c>
      <c r="E92" s="118" t="s">
        <v>570</v>
      </c>
      <c r="F92" s="96">
        <f t="shared" si="3"/>
        <v>1</v>
      </c>
      <c r="G92" s="119">
        <v>1000</v>
      </c>
    </row>
    <row r="93" spans="1:7" ht="38.25">
      <c r="A93" s="81">
        <f t="shared" si="2"/>
        <v>82</v>
      </c>
      <c r="B93" s="117" t="s">
        <v>875</v>
      </c>
      <c r="C93" s="118" t="s">
        <v>299</v>
      </c>
      <c r="D93" s="118" t="s">
        <v>400</v>
      </c>
      <c r="E93" s="118" t="s">
        <v>73</v>
      </c>
      <c r="F93" s="96">
        <f t="shared" si="3"/>
        <v>20</v>
      </c>
      <c r="G93" s="119">
        <v>20000</v>
      </c>
    </row>
    <row r="94" spans="1:7" ht="25.5">
      <c r="A94" s="81">
        <f t="shared" si="2"/>
        <v>83</v>
      </c>
      <c r="B94" s="117" t="s">
        <v>852</v>
      </c>
      <c r="C94" s="118" t="s">
        <v>299</v>
      </c>
      <c r="D94" s="118" t="s">
        <v>400</v>
      </c>
      <c r="E94" s="118" t="s">
        <v>568</v>
      </c>
      <c r="F94" s="96">
        <f t="shared" si="3"/>
        <v>20</v>
      </c>
      <c r="G94" s="119">
        <v>20000</v>
      </c>
    </row>
    <row r="95" spans="1:7" ht="38.25">
      <c r="A95" s="81">
        <f t="shared" si="2"/>
        <v>84</v>
      </c>
      <c r="B95" s="117" t="s">
        <v>876</v>
      </c>
      <c r="C95" s="118" t="s">
        <v>299</v>
      </c>
      <c r="D95" s="118" t="s">
        <v>401</v>
      </c>
      <c r="E95" s="118" t="s">
        <v>73</v>
      </c>
      <c r="F95" s="96">
        <f t="shared" si="3"/>
        <v>837.775</v>
      </c>
      <c r="G95" s="119">
        <v>837775</v>
      </c>
    </row>
    <row r="96" spans="1:7" ht="12.75">
      <c r="A96" s="81">
        <f t="shared" si="2"/>
        <v>85</v>
      </c>
      <c r="B96" s="117" t="s">
        <v>873</v>
      </c>
      <c r="C96" s="118" t="s">
        <v>299</v>
      </c>
      <c r="D96" s="118" t="s">
        <v>401</v>
      </c>
      <c r="E96" s="118" t="s">
        <v>569</v>
      </c>
      <c r="F96" s="96">
        <f t="shared" si="3"/>
        <v>753.775</v>
      </c>
      <c r="G96" s="119">
        <v>753775</v>
      </c>
    </row>
    <row r="97" spans="1:7" ht="25.5">
      <c r="A97" s="81">
        <f t="shared" si="2"/>
        <v>86</v>
      </c>
      <c r="B97" s="117" t="s">
        <v>852</v>
      </c>
      <c r="C97" s="118" t="s">
        <v>299</v>
      </c>
      <c r="D97" s="118" t="s">
        <v>401</v>
      </c>
      <c r="E97" s="118" t="s">
        <v>568</v>
      </c>
      <c r="F97" s="96">
        <f t="shared" si="3"/>
        <v>83.2</v>
      </c>
      <c r="G97" s="119">
        <v>83200</v>
      </c>
    </row>
    <row r="98" spans="1:7" ht="12.75">
      <c r="A98" s="81">
        <f t="shared" si="2"/>
        <v>87</v>
      </c>
      <c r="B98" s="117" t="s">
        <v>874</v>
      </c>
      <c r="C98" s="118" t="s">
        <v>299</v>
      </c>
      <c r="D98" s="118" t="s">
        <v>401</v>
      </c>
      <c r="E98" s="118" t="s">
        <v>570</v>
      </c>
      <c r="F98" s="96">
        <f t="shared" si="3"/>
        <v>0.8</v>
      </c>
      <c r="G98" s="119">
        <v>800</v>
      </c>
    </row>
    <row r="99" spans="1:7" ht="25.5">
      <c r="A99" s="81">
        <f t="shared" si="2"/>
        <v>88</v>
      </c>
      <c r="B99" s="117" t="s">
        <v>877</v>
      </c>
      <c r="C99" s="118" t="s">
        <v>299</v>
      </c>
      <c r="D99" s="118" t="s">
        <v>807</v>
      </c>
      <c r="E99" s="118" t="s">
        <v>73</v>
      </c>
      <c r="F99" s="96">
        <f t="shared" si="3"/>
        <v>262.96</v>
      </c>
      <c r="G99" s="119">
        <v>262960</v>
      </c>
    </row>
    <row r="100" spans="1:7" ht="25.5">
      <c r="A100" s="81">
        <f t="shared" si="2"/>
        <v>89</v>
      </c>
      <c r="B100" s="117" t="s">
        <v>852</v>
      </c>
      <c r="C100" s="118" t="s">
        <v>299</v>
      </c>
      <c r="D100" s="118" t="s">
        <v>807</v>
      </c>
      <c r="E100" s="118" t="s">
        <v>568</v>
      </c>
      <c r="F100" s="96">
        <f t="shared" si="3"/>
        <v>262.96</v>
      </c>
      <c r="G100" s="119">
        <v>262960</v>
      </c>
    </row>
    <row r="101" spans="1:7" ht="54" customHeight="1">
      <c r="A101" s="81">
        <f t="shared" si="2"/>
        <v>90</v>
      </c>
      <c r="B101" s="117" t="s">
        <v>1117</v>
      </c>
      <c r="C101" s="118" t="s">
        <v>299</v>
      </c>
      <c r="D101" s="118" t="s">
        <v>402</v>
      </c>
      <c r="E101" s="118" t="s">
        <v>73</v>
      </c>
      <c r="F101" s="96">
        <f t="shared" si="3"/>
        <v>255</v>
      </c>
      <c r="G101" s="119">
        <v>255000</v>
      </c>
    </row>
    <row r="102" spans="1:7" ht="25.5">
      <c r="A102" s="81">
        <f t="shared" si="2"/>
        <v>91</v>
      </c>
      <c r="B102" s="117" t="s">
        <v>852</v>
      </c>
      <c r="C102" s="118" t="s">
        <v>299</v>
      </c>
      <c r="D102" s="118" t="s">
        <v>402</v>
      </c>
      <c r="E102" s="118" t="s">
        <v>568</v>
      </c>
      <c r="F102" s="96">
        <f t="shared" si="3"/>
        <v>255</v>
      </c>
      <c r="G102" s="119">
        <v>255000</v>
      </c>
    </row>
    <row r="103" spans="1:7" ht="51">
      <c r="A103" s="81">
        <f t="shared" si="2"/>
        <v>92</v>
      </c>
      <c r="B103" s="117" t="s">
        <v>808</v>
      </c>
      <c r="C103" s="118" t="s">
        <v>299</v>
      </c>
      <c r="D103" s="118" t="s">
        <v>403</v>
      </c>
      <c r="E103" s="118" t="s">
        <v>73</v>
      </c>
      <c r="F103" s="96">
        <f t="shared" si="3"/>
        <v>10634.86502</v>
      </c>
      <c r="G103" s="119">
        <v>10634865.02</v>
      </c>
    </row>
    <row r="104" spans="1:7" ht="25.5">
      <c r="A104" s="81">
        <f t="shared" si="2"/>
        <v>93</v>
      </c>
      <c r="B104" s="117" t="s">
        <v>878</v>
      </c>
      <c r="C104" s="118" t="s">
        <v>299</v>
      </c>
      <c r="D104" s="118" t="s">
        <v>404</v>
      </c>
      <c r="E104" s="118" t="s">
        <v>73</v>
      </c>
      <c r="F104" s="96">
        <f t="shared" si="3"/>
        <v>4877.582</v>
      </c>
      <c r="G104" s="119">
        <v>4877582</v>
      </c>
    </row>
    <row r="105" spans="1:7" ht="25.5">
      <c r="A105" s="81">
        <f t="shared" si="2"/>
        <v>94</v>
      </c>
      <c r="B105" s="117" t="s">
        <v>852</v>
      </c>
      <c r="C105" s="118" t="s">
        <v>299</v>
      </c>
      <c r="D105" s="118" t="s">
        <v>404</v>
      </c>
      <c r="E105" s="118" t="s">
        <v>568</v>
      </c>
      <c r="F105" s="96">
        <f t="shared" si="3"/>
        <v>2386.332</v>
      </c>
      <c r="G105" s="119">
        <v>2386332</v>
      </c>
    </row>
    <row r="106" spans="1:7" ht="12.75">
      <c r="A106" s="81">
        <f t="shared" si="2"/>
        <v>95</v>
      </c>
      <c r="B106" s="117" t="s">
        <v>879</v>
      </c>
      <c r="C106" s="118" t="s">
        <v>299</v>
      </c>
      <c r="D106" s="118" t="s">
        <v>404</v>
      </c>
      <c r="E106" s="118" t="s">
        <v>571</v>
      </c>
      <c r="F106" s="96">
        <f t="shared" si="3"/>
        <v>2491.25</v>
      </c>
      <c r="G106" s="119">
        <v>2491250</v>
      </c>
    </row>
    <row r="107" spans="1:7" ht="25.5">
      <c r="A107" s="81">
        <f t="shared" si="2"/>
        <v>96</v>
      </c>
      <c r="B107" s="117" t="s">
        <v>880</v>
      </c>
      <c r="C107" s="118" t="s">
        <v>299</v>
      </c>
      <c r="D107" s="118" t="s">
        <v>405</v>
      </c>
      <c r="E107" s="118" t="s">
        <v>73</v>
      </c>
      <c r="F107" s="96">
        <f t="shared" si="3"/>
        <v>216.80026</v>
      </c>
      <c r="G107" s="119">
        <v>216800.26</v>
      </c>
    </row>
    <row r="108" spans="1:7" ht="25.5">
      <c r="A108" s="81">
        <f t="shared" si="2"/>
        <v>97</v>
      </c>
      <c r="B108" s="117" t="s">
        <v>852</v>
      </c>
      <c r="C108" s="118" t="s">
        <v>299</v>
      </c>
      <c r="D108" s="118" t="s">
        <v>405</v>
      </c>
      <c r="E108" s="118" t="s">
        <v>568</v>
      </c>
      <c r="F108" s="96">
        <f t="shared" si="3"/>
        <v>216.80026</v>
      </c>
      <c r="G108" s="119">
        <v>216800.26</v>
      </c>
    </row>
    <row r="109" spans="1:7" ht="25.5">
      <c r="A109" s="81">
        <f t="shared" si="2"/>
        <v>98</v>
      </c>
      <c r="B109" s="117" t="s">
        <v>881</v>
      </c>
      <c r="C109" s="118" t="s">
        <v>299</v>
      </c>
      <c r="D109" s="118" t="s">
        <v>406</v>
      </c>
      <c r="E109" s="118" t="s">
        <v>73</v>
      </c>
      <c r="F109" s="96">
        <f t="shared" si="3"/>
        <v>390</v>
      </c>
      <c r="G109" s="119">
        <v>390000</v>
      </c>
    </row>
    <row r="110" spans="1:7" ht="25.5">
      <c r="A110" s="81">
        <f t="shared" si="2"/>
        <v>99</v>
      </c>
      <c r="B110" s="117" t="s">
        <v>852</v>
      </c>
      <c r="C110" s="118" t="s">
        <v>299</v>
      </c>
      <c r="D110" s="118" t="s">
        <v>406</v>
      </c>
      <c r="E110" s="118" t="s">
        <v>568</v>
      </c>
      <c r="F110" s="96">
        <f t="shared" si="3"/>
        <v>390</v>
      </c>
      <c r="G110" s="119">
        <v>390000</v>
      </c>
    </row>
    <row r="111" spans="1:7" ht="51">
      <c r="A111" s="81">
        <f t="shared" si="2"/>
        <v>100</v>
      </c>
      <c r="B111" s="117" t="s">
        <v>882</v>
      </c>
      <c r="C111" s="118" t="s">
        <v>299</v>
      </c>
      <c r="D111" s="118" t="s">
        <v>407</v>
      </c>
      <c r="E111" s="118" t="s">
        <v>73</v>
      </c>
      <c r="F111" s="96">
        <f t="shared" si="3"/>
        <v>4857.28302</v>
      </c>
      <c r="G111" s="119">
        <v>4857283.02</v>
      </c>
    </row>
    <row r="112" spans="1:7" ht="25.5">
      <c r="A112" s="81">
        <f t="shared" si="2"/>
        <v>101</v>
      </c>
      <c r="B112" s="117" t="s">
        <v>852</v>
      </c>
      <c r="C112" s="118" t="s">
        <v>299</v>
      </c>
      <c r="D112" s="118" t="s">
        <v>407</v>
      </c>
      <c r="E112" s="118" t="s">
        <v>568</v>
      </c>
      <c r="F112" s="96">
        <f t="shared" si="3"/>
        <v>4855.28302</v>
      </c>
      <c r="G112" s="119">
        <v>4855283.02</v>
      </c>
    </row>
    <row r="113" spans="1:7" ht="12.75">
      <c r="A113" s="81">
        <f t="shared" si="2"/>
        <v>102</v>
      </c>
      <c r="B113" s="117" t="s">
        <v>874</v>
      </c>
      <c r="C113" s="118" t="s">
        <v>299</v>
      </c>
      <c r="D113" s="118" t="s">
        <v>407</v>
      </c>
      <c r="E113" s="118" t="s">
        <v>570</v>
      </c>
      <c r="F113" s="96">
        <f t="shared" si="3"/>
        <v>2</v>
      </c>
      <c r="G113" s="119">
        <v>2000</v>
      </c>
    </row>
    <row r="114" spans="1:7" ht="25.5">
      <c r="A114" s="81">
        <f t="shared" si="2"/>
        <v>103</v>
      </c>
      <c r="B114" s="117" t="s">
        <v>883</v>
      </c>
      <c r="C114" s="118" t="s">
        <v>299</v>
      </c>
      <c r="D114" s="118" t="s">
        <v>408</v>
      </c>
      <c r="E114" s="118" t="s">
        <v>73</v>
      </c>
      <c r="F114" s="96">
        <f t="shared" si="3"/>
        <v>60</v>
      </c>
      <c r="G114" s="119">
        <v>60000</v>
      </c>
    </row>
    <row r="115" spans="1:7" ht="25.5">
      <c r="A115" s="81">
        <f t="shared" si="2"/>
        <v>104</v>
      </c>
      <c r="B115" s="117" t="s">
        <v>852</v>
      </c>
      <c r="C115" s="118" t="s">
        <v>299</v>
      </c>
      <c r="D115" s="118" t="s">
        <v>408</v>
      </c>
      <c r="E115" s="118" t="s">
        <v>568</v>
      </c>
      <c r="F115" s="96">
        <f t="shared" si="3"/>
        <v>60</v>
      </c>
      <c r="G115" s="119">
        <v>60000</v>
      </c>
    </row>
    <row r="116" spans="1:7" ht="25.5">
      <c r="A116" s="81">
        <f t="shared" si="2"/>
        <v>105</v>
      </c>
      <c r="B116" s="117" t="s">
        <v>884</v>
      </c>
      <c r="C116" s="118" t="s">
        <v>299</v>
      </c>
      <c r="D116" s="118" t="s">
        <v>409</v>
      </c>
      <c r="E116" s="118" t="s">
        <v>73</v>
      </c>
      <c r="F116" s="96">
        <f t="shared" si="3"/>
        <v>35</v>
      </c>
      <c r="G116" s="119">
        <v>35000</v>
      </c>
    </row>
    <row r="117" spans="1:7" ht="25.5">
      <c r="A117" s="81">
        <f t="shared" si="2"/>
        <v>106</v>
      </c>
      <c r="B117" s="117" t="s">
        <v>852</v>
      </c>
      <c r="C117" s="118" t="s">
        <v>299</v>
      </c>
      <c r="D117" s="118" t="s">
        <v>409</v>
      </c>
      <c r="E117" s="118" t="s">
        <v>568</v>
      </c>
      <c r="F117" s="96">
        <f t="shared" si="3"/>
        <v>35</v>
      </c>
      <c r="G117" s="119">
        <v>35000</v>
      </c>
    </row>
    <row r="118" spans="1:7" ht="12.75">
      <c r="A118" s="81">
        <f t="shared" si="2"/>
        <v>107</v>
      </c>
      <c r="B118" s="117" t="s">
        <v>885</v>
      </c>
      <c r="C118" s="118" t="s">
        <v>299</v>
      </c>
      <c r="D118" s="118" t="s">
        <v>1172</v>
      </c>
      <c r="E118" s="118" t="s">
        <v>73</v>
      </c>
      <c r="F118" s="96">
        <f t="shared" si="3"/>
        <v>198.19974</v>
      </c>
      <c r="G118" s="119">
        <v>198199.74</v>
      </c>
    </row>
    <row r="119" spans="1:7" ht="25.5">
      <c r="A119" s="81">
        <f t="shared" si="2"/>
        <v>108</v>
      </c>
      <c r="B119" s="117" t="s">
        <v>852</v>
      </c>
      <c r="C119" s="118" t="s">
        <v>299</v>
      </c>
      <c r="D119" s="118" t="s">
        <v>1172</v>
      </c>
      <c r="E119" s="118" t="s">
        <v>568</v>
      </c>
      <c r="F119" s="96">
        <f t="shared" si="3"/>
        <v>198.19974</v>
      </c>
      <c r="G119" s="119">
        <v>198199.74</v>
      </c>
    </row>
    <row r="120" spans="1:7" ht="38.25">
      <c r="A120" s="81">
        <f t="shared" si="2"/>
        <v>109</v>
      </c>
      <c r="B120" s="117" t="s">
        <v>810</v>
      </c>
      <c r="C120" s="118" t="s">
        <v>299</v>
      </c>
      <c r="D120" s="118" t="s">
        <v>177</v>
      </c>
      <c r="E120" s="118" t="s">
        <v>73</v>
      </c>
      <c r="F120" s="96">
        <f t="shared" si="3"/>
        <v>87.6</v>
      </c>
      <c r="G120" s="119">
        <v>87600</v>
      </c>
    </row>
    <row r="121" spans="1:7" ht="27.75" customHeight="1">
      <c r="A121" s="81">
        <f t="shared" si="2"/>
        <v>110</v>
      </c>
      <c r="B121" s="117" t="s">
        <v>1020</v>
      </c>
      <c r="C121" s="118" t="s">
        <v>299</v>
      </c>
      <c r="D121" s="118" t="s">
        <v>410</v>
      </c>
      <c r="E121" s="118" t="s">
        <v>73</v>
      </c>
      <c r="F121" s="96">
        <f t="shared" si="3"/>
        <v>87.6</v>
      </c>
      <c r="G121" s="119">
        <v>87600</v>
      </c>
    </row>
    <row r="122" spans="1:7" ht="63.75">
      <c r="A122" s="81">
        <f t="shared" si="2"/>
        <v>111</v>
      </c>
      <c r="B122" s="117" t="s">
        <v>1118</v>
      </c>
      <c r="C122" s="118" t="s">
        <v>299</v>
      </c>
      <c r="D122" s="118" t="s">
        <v>411</v>
      </c>
      <c r="E122" s="118" t="s">
        <v>73</v>
      </c>
      <c r="F122" s="96">
        <f t="shared" si="3"/>
        <v>0.1</v>
      </c>
      <c r="G122" s="119">
        <v>100</v>
      </c>
    </row>
    <row r="123" spans="1:7" ht="25.5">
      <c r="A123" s="81">
        <f t="shared" si="2"/>
        <v>112</v>
      </c>
      <c r="B123" s="117" t="s">
        <v>852</v>
      </c>
      <c r="C123" s="118" t="s">
        <v>299</v>
      </c>
      <c r="D123" s="118" t="s">
        <v>411</v>
      </c>
      <c r="E123" s="118" t="s">
        <v>568</v>
      </c>
      <c r="F123" s="96">
        <f t="shared" si="3"/>
        <v>0.1</v>
      </c>
      <c r="G123" s="119">
        <v>100</v>
      </c>
    </row>
    <row r="124" spans="1:7" ht="38.25">
      <c r="A124" s="81">
        <f t="shared" si="2"/>
        <v>113</v>
      </c>
      <c r="B124" s="117" t="s">
        <v>1119</v>
      </c>
      <c r="C124" s="118" t="s">
        <v>299</v>
      </c>
      <c r="D124" s="118" t="s">
        <v>412</v>
      </c>
      <c r="E124" s="118" t="s">
        <v>73</v>
      </c>
      <c r="F124" s="96">
        <f t="shared" si="3"/>
        <v>87.5</v>
      </c>
      <c r="G124" s="119">
        <v>87500</v>
      </c>
    </row>
    <row r="125" spans="1:7" ht="25.5">
      <c r="A125" s="81">
        <f t="shared" si="2"/>
        <v>114</v>
      </c>
      <c r="B125" s="117" t="s">
        <v>852</v>
      </c>
      <c r="C125" s="118" t="s">
        <v>299</v>
      </c>
      <c r="D125" s="118" t="s">
        <v>412</v>
      </c>
      <c r="E125" s="118" t="s">
        <v>568</v>
      </c>
      <c r="F125" s="96">
        <f t="shared" si="3"/>
        <v>87.5</v>
      </c>
      <c r="G125" s="119">
        <v>87500</v>
      </c>
    </row>
    <row r="126" spans="1:7" ht="38.25">
      <c r="A126" s="81">
        <f t="shared" si="2"/>
        <v>115</v>
      </c>
      <c r="B126" s="117" t="s">
        <v>846</v>
      </c>
      <c r="C126" s="118" t="s">
        <v>299</v>
      </c>
      <c r="D126" s="118" t="s">
        <v>610</v>
      </c>
      <c r="E126" s="118" t="s">
        <v>73</v>
      </c>
      <c r="F126" s="96">
        <f t="shared" si="3"/>
        <v>12.65</v>
      </c>
      <c r="G126" s="119">
        <v>12650</v>
      </c>
    </row>
    <row r="127" spans="1:7" ht="25.5">
      <c r="A127" s="81">
        <f t="shared" si="2"/>
        <v>116</v>
      </c>
      <c r="B127" s="117" t="s">
        <v>1156</v>
      </c>
      <c r="C127" s="118" t="s">
        <v>299</v>
      </c>
      <c r="D127" s="118" t="s">
        <v>1157</v>
      </c>
      <c r="E127" s="118" t="s">
        <v>73</v>
      </c>
      <c r="F127" s="96">
        <f t="shared" si="3"/>
        <v>12.65</v>
      </c>
      <c r="G127" s="119">
        <v>12650</v>
      </c>
    </row>
    <row r="128" spans="1:7" ht="12.75">
      <c r="A128" s="81">
        <f t="shared" si="2"/>
        <v>117</v>
      </c>
      <c r="B128" s="117" t="s">
        <v>885</v>
      </c>
      <c r="C128" s="118" t="s">
        <v>299</v>
      </c>
      <c r="D128" s="118" t="s">
        <v>1158</v>
      </c>
      <c r="E128" s="118" t="s">
        <v>73</v>
      </c>
      <c r="F128" s="96">
        <f t="shared" si="3"/>
        <v>12.65</v>
      </c>
      <c r="G128" s="119">
        <v>12650</v>
      </c>
    </row>
    <row r="129" spans="1:7" ht="12.75">
      <c r="A129" s="81">
        <f t="shared" si="2"/>
        <v>118</v>
      </c>
      <c r="B129" s="117" t="s">
        <v>886</v>
      </c>
      <c r="C129" s="118" t="s">
        <v>299</v>
      </c>
      <c r="D129" s="118" t="s">
        <v>1158</v>
      </c>
      <c r="E129" s="118" t="s">
        <v>809</v>
      </c>
      <c r="F129" s="96">
        <f t="shared" si="3"/>
        <v>12.65</v>
      </c>
      <c r="G129" s="119">
        <v>12650</v>
      </c>
    </row>
    <row r="130" spans="1:7" ht="40.5" customHeight="1">
      <c r="A130" s="81">
        <f t="shared" si="2"/>
        <v>119</v>
      </c>
      <c r="B130" s="117" t="s">
        <v>1120</v>
      </c>
      <c r="C130" s="118" t="s">
        <v>299</v>
      </c>
      <c r="D130" s="118" t="s">
        <v>784</v>
      </c>
      <c r="E130" s="118" t="s">
        <v>73</v>
      </c>
      <c r="F130" s="96">
        <f t="shared" si="3"/>
        <v>10000</v>
      </c>
      <c r="G130" s="119">
        <v>10000000</v>
      </c>
    </row>
    <row r="131" spans="1:7" ht="38.25">
      <c r="A131" s="81">
        <f t="shared" si="2"/>
        <v>120</v>
      </c>
      <c r="B131" s="117" t="s">
        <v>887</v>
      </c>
      <c r="C131" s="118" t="s">
        <v>299</v>
      </c>
      <c r="D131" s="118" t="s">
        <v>785</v>
      </c>
      <c r="E131" s="118" t="s">
        <v>73</v>
      </c>
      <c r="F131" s="96">
        <f t="shared" si="3"/>
        <v>10000</v>
      </c>
      <c r="G131" s="119">
        <v>10000000</v>
      </c>
    </row>
    <row r="132" spans="1:7" ht="12.75">
      <c r="A132" s="81">
        <f t="shared" si="2"/>
        <v>121</v>
      </c>
      <c r="B132" s="117" t="s">
        <v>879</v>
      </c>
      <c r="C132" s="118" t="s">
        <v>299</v>
      </c>
      <c r="D132" s="118" t="s">
        <v>785</v>
      </c>
      <c r="E132" s="118" t="s">
        <v>571</v>
      </c>
      <c r="F132" s="96">
        <f t="shared" si="3"/>
        <v>10000</v>
      </c>
      <c r="G132" s="119">
        <v>10000000</v>
      </c>
    </row>
    <row r="133" spans="1:7" ht="12.75">
      <c r="A133" s="81">
        <f t="shared" si="2"/>
        <v>122</v>
      </c>
      <c r="B133" s="117" t="s">
        <v>800</v>
      </c>
      <c r="C133" s="118" t="s">
        <v>299</v>
      </c>
      <c r="D133" s="118" t="s">
        <v>371</v>
      </c>
      <c r="E133" s="118" t="s">
        <v>73</v>
      </c>
      <c r="F133" s="96">
        <f t="shared" si="3"/>
        <v>325.695</v>
      </c>
      <c r="G133" s="119">
        <v>325695</v>
      </c>
    </row>
    <row r="134" spans="1:7" ht="25.5">
      <c r="A134" s="81">
        <f t="shared" si="2"/>
        <v>123</v>
      </c>
      <c r="B134" s="117" t="s">
        <v>851</v>
      </c>
      <c r="C134" s="118" t="s">
        <v>299</v>
      </c>
      <c r="D134" s="118" t="s">
        <v>373</v>
      </c>
      <c r="E134" s="118" t="s">
        <v>73</v>
      </c>
      <c r="F134" s="96">
        <f t="shared" si="3"/>
        <v>325.695</v>
      </c>
      <c r="G134" s="119">
        <v>325695</v>
      </c>
    </row>
    <row r="135" spans="1:7" ht="25.5">
      <c r="A135" s="81">
        <f t="shared" si="2"/>
        <v>124</v>
      </c>
      <c r="B135" s="117" t="s">
        <v>850</v>
      </c>
      <c r="C135" s="118" t="s">
        <v>299</v>
      </c>
      <c r="D135" s="118" t="s">
        <v>373</v>
      </c>
      <c r="E135" s="118" t="s">
        <v>567</v>
      </c>
      <c r="F135" s="96">
        <f t="shared" si="3"/>
        <v>325.695</v>
      </c>
      <c r="G135" s="119">
        <v>325695</v>
      </c>
    </row>
    <row r="136" spans="1:7" ht="25.5">
      <c r="A136" s="98">
        <f t="shared" si="2"/>
        <v>125</v>
      </c>
      <c r="B136" s="124" t="s">
        <v>811</v>
      </c>
      <c r="C136" s="125" t="s">
        <v>157</v>
      </c>
      <c r="D136" s="125" t="s">
        <v>84</v>
      </c>
      <c r="E136" s="125" t="s">
        <v>73</v>
      </c>
      <c r="F136" s="99">
        <f t="shared" si="3"/>
        <v>5136.033</v>
      </c>
      <c r="G136" s="119">
        <v>5136033</v>
      </c>
    </row>
    <row r="137" spans="1:7" ht="38.25">
      <c r="A137" s="81">
        <f t="shared" si="2"/>
        <v>126</v>
      </c>
      <c r="B137" s="117" t="s">
        <v>812</v>
      </c>
      <c r="C137" s="118" t="s">
        <v>158</v>
      </c>
      <c r="D137" s="118" t="s">
        <v>84</v>
      </c>
      <c r="E137" s="118" t="s">
        <v>73</v>
      </c>
      <c r="F137" s="96">
        <f t="shared" si="3"/>
        <v>2437</v>
      </c>
      <c r="G137" s="119">
        <v>2437000</v>
      </c>
    </row>
    <row r="138" spans="1:7" ht="38.25">
      <c r="A138" s="81">
        <f t="shared" si="2"/>
        <v>127</v>
      </c>
      <c r="B138" s="117" t="s">
        <v>810</v>
      </c>
      <c r="C138" s="118" t="s">
        <v>158</v>
      </c>
      <c r="D138" s="118" t="s">
        <v>177</v>
      </c>
      <c r="E138" s="118" t="s">
        <v>73</v>
      </c>
      <c r="F138" s="96">
        <f t="shared" si="3"/>
        <v>2437</v>
      </c>
      <c r="G138" s="119">
        <v>2437000</v>
      </c>
    </row>
    <row r="139" spans="1:7" ht="63.75">
      <c r="A139" s="81">
        <f t="shared" si="2"/>
        <v>128</v>
      </c>
      <c r="B139" s="117" t="s">
        <v>1021</v>
      </c>
      <c r="C139" s="118" t="s">
        <v>158</v>
      </c>
      <c r="D139" s="118" t="s">
        <v>413</v>
      </c>
      <c r="E139" s="118" t="s">
        <v>73</v>
      </c>
      <c r="F139" s="96">
        <f t="shared" si="3"/>
        <v>2437</v>
      </c>
      <c r="G139" s="119">
        <v>2437000</v>
      </c>
    </row>
    <row r="140" spans="1:7" ht="63.75">
      <c r="A140" s="81">
        <f t="shared" si="2"/>
        <v>129</v>
      </c>
      <c r="B140" s="117" t="s">
        <v>888</v>
      </c>
      <c r="C140" s="118" t="s">
        <v>158</v>
      </c>
      <c r="D140" s="118" t="s">
        <v>414</v>
      </c>
      <c r="E140" s="118" t="s">
        <v>73</v>
      </c>
      <c r="F140" s="96">
        <f t="shared" si="3"/>
        <v>30</v>
      </c>
      <c r="G140" s="119">
        <v>30000</v>
      </c>
    </row>
    <row r="141" spans="1:7" ht="25.5">
      <c r="A141" s="81">
        <f aca="true" t="shared" si="4" ref="A141:A204">1+A140</f>
        <v>130</v>
      </c>
      <c r="B141" s="117" t="s">
        <v>852</v>
      </c>
      <c r="C141" s="118" t="s">
        <v>158</v>
      </c>
      <c r="D141" s="118" t="s">
        <v>414</v>
      </c>
      <c r="E141" s="118" t="s">
        <v>568</v>
      </c>
      <c r="F141" s="96">
        <f aca="true" t="shared" si="5" ref="F141:F204">G141/1000</f>
        <v>30</v>
      </c>
      <c r="G141" s="119">
        <v>30000</v>
      </c>
    </row>
    <row r="142" spans="1:7" ht="25.5">
      <c r="A142" s="81">
        <f t="shared" si="4"/>
        <v>131</v>
      </c>
      <c r="B142" s="117" t="s">
        <v>889</v>
      </c>
      <c r="C142" s="118" t="s">
        <v>158</v>
      </c>
      <c r="D142" s="118" t="s">
        <v>415</v>
      </c>
      <c r="E142" s="118" t="s">
        <v>73</v>
      </c>
      <c r="F142" s="96">
        <f t="shared" si="5"/>
        <v>10</v>
      </c>
      <c r="G142" s="119">
        <v>10000</v>
      </c>
    </row>
    <row r="143" spans="1:7" ht="25.5">
      <c r="A143" s="81">
        <f t="shared" si="4"/>
        <v>132</v>
      </c>
      <c r="B143" s="117" t="s">
        <v>852</v>
      </c>
      <c r="C143" s="118" t="s">
        <v>158</v>
      </c>
      <c r="D143" s="118" t="s">
        <v>415</v>
      </c>
      <c r="E143" s="118" t="s">
        <v>568</v>
      </c>
      <c r="F143" s="96">
        <f t="shared" si="5"/>
        <v>10</v>
      </c>
      <c r="G143" s="119">
        <v>10000</v>
      </c>
    </row>
    <row r="144" spans="1:7" ht="38.25">
      <c r="A144" s="81">
        <f t="shared" si="4"/>
        <v>133</v>
      </c>
      <c r="B144" s="117" t="s">
        <v>890</v>
      </c>
      <c r="C144" s="118" t="s">
        <v>158</v>
      </c>
      <c r="D144" s="118" t="s">
        <v>416</v>
      </c>
      <c r="E144" s="118" t="s">
        <v>73</v>
      </c>
      <c r="F144" s="96">
        <f t="shared" si="5"/>
        <v>20</v>
      </c>
      <c r="G144" s="119">
        <v>20000</v>
      </c>
    </row>
    <row r="145" spans="1:7" ht="25.5">
      <c r="A145" s="81">
        <f t="shared" si="4"/>
        <v>134</v>
      </c>
      <c r="B145" s="117" t="s">
        <v>852</v>
      </c>
      <c r="C145" s="118" t="s">
        <v>158</v>
      </c>
      <c r="D145" s="118" t="s">
        <v>416</v>
      </c>
      <c r="E145" s="118" t="s">
        <v>568</v>
      </c>
      <c r="F145" s="96">
        <f t="shared" si="5"/>
        <v>20</v>
      </c>
      <c r="G145" s="119">
        <v>20000</v>
      </c>
    </row>
    <row r="146" spans="1:7" ht="63.75">
      <c r="A146" s="81">
        <f t="shared" si="4"/>
        <v>135</v>
      </c>
      <c r="B146" s="117" t="s">
        <v>891</v>
      </c>
      <c r="C146" s="118" t="s">
        <v>158</v>
      </c>
      <c r="D146" s="118" t="s">
        <v>417</v>
      </c>
      <c r="E146" s="118" t="s">
        <v>73</v>
      </c>
      <c r="F146" s="96">
        <f t="shared" si="5"/>
        <v>10</v>
      </c>
      <c r="G146" s="119">
        <v>10000</v>
      </c>
    </row>
    <row r="147" spans="1:7" ht="25.5">
      <c r="A147" s="81">
        <f t="shared" si="4"/>
        <v>136</v>
      </c>
      <c r="B147" s="117" t="s">
        <v>852</v>
      </c>
      <c r="C147" s="118" t="s">
        <v>158</v>
      </c>
      <c r="D147" s="118" t="s">
        <v>417</v>
      </c>
      <c r="E147" s="118" t="s">
        <v>568</v>
      </c>
      <c r="F147" s="96">
        <f t="shared" si="5"/>
        <v>10</v>
      </c>
      <c r="G147" s="119">
        <v>10000</v>
      </c>
    </row>
    <row r="148" spans="1:7" ht="38.25">
      <c r="A148" s="81">
        <f t="shared" si="4"/>
        <v>137</v>
      </c>
      <c r="B148" s="117" t="s">
        <v>893</v>
      </c>
      <c r="C148" s="118" t="s">
        <v>158</v>
      </c>
      <c r="D148" s="118" t="s">
        <v>419</v>
      </c>
      <c r="E148" s="118" t="s">
        <v>73</v>
      </c>
      <c r="F148" s="96">
        <f t="shared" si="5"/>
        <v>50</v>
      </c>
      <c r="G148" s="119">
        <v>50000</v>
      </c>
    </row>
    <row r="149" spans="1:7" ht="25.5">
      <c r="A149" s="81">
        <f t="shared" si="4"/>
        <v>138</v>
      </c>
      <c r="B149" s="117" t="s">
        <v>852</v>
      </c>
      <c r="C149" s="118" t="s">
        <v>158</v>
      </c>
      <c r="D149" s="118" t="s">
        <v>419</v>
      </c>
      <c r="E149" s="118" t="s">
        <v>568</v>
      </c>
      <c r="F149" s="96">
        <f t="shared" si="5"/>
        <v>50</v>
      </c>
      <c r="G149" s="119">
        <v>50000</v>
      </c>
    </row>
    <row r="150" spans="1:7" ht="12.75">
      <c r="A150" s="81">
        <f t="shared" si="4"/>
        <v>139</v>
      </c>
      <c r="B150" s="117" t="s">
        <v>894</v>
      </c>
      <c r="C150" s="118" t="s">
        <v>158</v>
      </c>
      <c r="D150" s="118" t="s">
        <v>420</v>
      </c>
      <c r="E150" s="118" t="s">
        <v>73</v>
      </c>
      <c r="F150" s="96">
        <f t="shared" si="5"/>
        <v>50</v>
      </c>
      <c r="G150" s="119">
        <v>50000</v>
      </c>
    </row>
    <row r="151" spans="1:7" ht="25.5">
      <c r="A151" s="81">
        <f t="shared" si="4"/>
        <v>140</v>
      </c>
      <c r="B151" s="117" t="s">
        <v>852</v>
      </c>
      <c r="C151" s="118" t="s">
        <v>158</v>
      </c>
      <c r="D151" s="118" t="s">
        <v>420</v>
      </c>
      <c r="E151" s="118" t="s">
        <v>568</v>
      </c>
      <c r="F151" s="96">
        <f t="shared" si="5"/>
        <v>50</v>
      </c>
      <c r="G151" s="119">
        <v>50000</v>
      </c>
    </row>
    <row r="152" spans="1:7" ht="25.5">
      <c r="A152" s="81">
        <f t="shared" si="4"/>
        <v>141</v>
      </c>
      <c r="B152" s="117" t="s">
        <v>895</v>
      </c>
      <c r="C152" s="118" t="s">
        <v>158</v>
      </c>
      <c r="D152" s="118" t="s">
        <v>421</v>
      </c>
      <c r="E152" s="118" t="s">
        <v>73</v>
      </c>
      <c r="F152" s="96">
        <f t="shared" si="5"/>
        <v>32</v>
      </c>
      <c r="G152" s="119">
        <v>32000</v>
      </c>
    </row>
    <row r="153" spans="1:7" ht="25.5">
      <c r="A153" s="81">
        <f t="shared" si="4"/>
        <v>142</v>
      </c>
      <c r="B153" s="117" t="s">
        <v>852</v>
      </c>
      <c r="C153" s="118" t="s">
        <v>158</v>
      </c>
      <c r="D153" s="118" t="s">
        <v>421</v>
      </c>
      <c r="E153" s="118" t="s">
        <v>568</v>
      </c>
      <c r="F153" s="96">
        <f t="shared" si="5"/>
        <v>32</v>
      </c>
      <c r="G153" s="119">
        <v>32000</v>
      </c>
    </row>
    <row r="154" spans="1:7" ht="12.75">
      <c r="A154" s="81">
        <f t="shared" si="4"/>
        <v>143</v>
      </c>
      <c r="B154" s="117" t="s">
        <v>896</v>
      </c>
      <c r="C154" s="118" t="s">
        <v>158</v>
      </c>
      <c r="D154" s="118" t="s">
        <v>422</v>
      </c>
      <c r="E154" s="118" t="s">
        <v>73</v>
      </c>
      <c r="F154" s="96">
        <f t="shared" si="5"/>
        <v>2235</v>
      </c>
      <c r="G154" s="119">
        <v>2235000</v>
      </c>
    </row>
    <row r="155" spans="1:7" ht="12.75">
      <c r="A155" s="81">
        <f t="shared" si="4"/>
        <v>144</v>
      </c>
      <c r="B155" s="117" t="s">
        <v>873</v>
      </c>
      <c r="C155" s="118" t="s">
        <v>158</v>
      </c>
      <c r="D155" s="118" t="s">
        <v>422</v>
      </c>
      <c r="E155" s="118" t="s">
        <v>569</v>
      </c>
      <c r="F155" s="96">
        <f t="shared" si="5"/>
        <v>1925.078</v>
      </c>
      <c r="G155" s="119">
        <v>1925078</v>
      </c>
    </row>
    <row r="156" spans="1:7" ht="25.5">
      <c r="A156" s="81">
        <f t="shared" si="4"/>
        <v>145</v>
      </c>
      <c r="B156" s="117" t="s">
        <v>852</v>
      </c>
      <c r="C156" s="118" t="s">
        <v>158</v>
      </c>
      <c r="D156" s="118" t="s">
        <v>422</v>
      </c>
      <c r="E156" s="118" t="s">
        <v>568</v>
      </c>
      <c r="F156" s="96">
        <f t="shared" si="5"/>
        <v>309.922</v>
      </c>
      <c r="G156" s="119">
        <v>309922</v>
      </c>
    </row>
    <row r="157" spans="1:7" ht="12.75">
      <c r="A157" s="81">
        <f t="shared" si="4"/>
        <v>146</v>
      </c>
      <c r="B157" s="117" t="s">
        <v>1173</v>
      </c>
      <c r="C157" s="118" t="s">
        <v>1174</v>
      </c>
      <c r="D157" s="118" t="s">
        <v>84</v>
      </c>
      <c r="E157" s="118" t="s">
        <v>73</v>
      </c>
      <c r="F157" s="96">
        <f t="shared" si="5"/>
        <v>2244.433</v>
      </c>
      <c r="G157" s="119">
        <v>2244433</v>
      </c>
    </row>
    <row r="158" spans="1:7" ht="38.25">
      <c r="A158" s="81">
        <f t="shared" si="4"/>
        <v>147</v>
      </c>
      <c r="B158" s="117" t="s">
        <v>810</v>
      </c>
      <c r="C158" s="118" t="s">
        <v>1174</v>
      </c>
      <c r="D158" s="118" t="s">
        <v>177</v>
      </c>
      <c r="E158" s="118" t="s">
        <v>73</v>
      </c>
      <c r="F158" s="96">
        <f t="shared" si="5"/>
        <v>2244.433</v>
      </c>
      <c r="G158" s="119">
        <v>2244433</v>
      </c>
    </row>
    <row r="159" spans="1:7" ht="63.75">
      <c r="A159" s="81">
        <f t="shared" si="4"/>
        <v>148</v>
      </c>
      <c r="B159" s="117" t="s">
        <v>1021</v>
      </c>
      <c r="C159" s="118" t="s">
        <v>1174</v>
      </c>
      <c r="D159" s="118" t="s">
        <v>413</v>
      </c>
      <c r="E159" s="118" t="s">
        <v>73</v>
      </c>
      <c r="F159" s="96">
        <f t="shared" si="5"/>
        <v>2244.433</v>
      </c>
      <c r="G159" s="119">
        <v>2244433</v>
      </c>
    </row>
    <row r="160" spans="1:7" ht="27.75" customHeight="1">
      <c r="A160" s="81">
        <f t="shared" si="4"/>
        <v>149</v>
      </c>
      <c r="B160" s="117" t="s">
        <v>1175</v>
      </c>
      <c r="C160" s="118" t="s">
        <v>1174</v>
      </c>
      <c r="D160" s="118" t="s">
        <v>1176</v>
      </c>
      <c r="E160" s="118" t="s">
        <v>73</v>
      </c>
      <c r="F160" s="96">
        <f t="shared" si="5"/>
        <v>2244.433</v>
      </c>
      <c r="G160" s="119">
        <v>2244433</v>
      </c>
    </row>
    <row r="161" spans="1:7" ht="12.75">
      <c r="A161" s="81">
        <f t="shared" si="4"/>
        <v>150</v>
      </c>
      <c r="B161" s="117" t="s">
        <v>917</v>
      </c>
      <c r="C161" s="118" t="s">
        <v>1174</v>
      </c>
      <c r="D161" s="118" t="s">
        <v>1176</v>
      </c>
      <c r="E161" s="118" t="s">
        <v>560</v>
      </c>
      <c r="F161" s="96">
        <f t="shared" si="5"/>
        <v>2244.433</v>
      </c>
      <c r="G161" s="119">
        <v>2244433</v>
      </c>
    </row>
    <row r="162" spans="1:7" ht="25.5">
      <c r="A162" s="81">
        <f t="shared" si="4"/>
        <v>151</v>
      </c>
      <c r="B162" s="117" t="s">
        <v>813</v>
      </c>
      <c r="C162" s="118" t="s">
        <v>301</v>
      </c>
      <c r="D162" s="118" t="s">
        <v>84</v>
      </c>
      <c r="E162" s="118" t="s">
        <v>73</v>
      </c>
      <c r="F162" s="96">
        <f t="shared" si="5"/>
        <v>454.6</v>
      </c>
      <c r="G162" s="119">
        <v>454600</v>
      </c>
    </row>
    <row r="163" spans="1:7" ht="38.25">
      <c r="A163" s="81">
        <f t="shared" si="4"/>
        <v>152</v>
      </c>
      <c r="B163" s="117" t="s">
        <v>810</v>
      </c>
      <c r="C163" s="118" t="s">
        <v>301</v>
      </c>
      <c r="D163" s="118" t="s">
        <v>177</v>
      </c>
      <c r="E163" s="118" t="s">
        <v>73</v>
      </c>
      <c r="F163" s="96">
        <f t="shared" si="5"/>
        <v>454.6</v>
      </c>
      <c r="G163" s="119">
        <v>454600</v>
      </c>
    </row>
    <row r="164" spans="1:7" ht="38.25">
      <c r="A164" s="81">
        <f t="shared" si="4"/>
        <v>153</v>
      </c>
      <c r="B164" s="117" t="s">
        <v>1022</v>
      </c>
      <c r="C164" s="118" t="s">
        <v>301</v>
      </c>
      <c r="D164" s="118" t="s">
        <v>423</v>
      </c>
      <c r="E164" s="118" t="s">
        <v>73</v>
      </c>
      <c r="F164" s="96">
        <f t="shared" si="5"/>
        <v>158</v>
      </c>
      <c r="G164" s="119">
        <v>158000</v>
      </c>
    </row>
    <row r="165" spans="1:7" ht="63.75">
      <c r="A165" s="81">
        <f t="shared" si="4"/>
        <v>154</v>
      </c>
      <c r="B165" s="117" t="s">
        <v>897</v>
      </c>
      <c r="C165" s="118" t="s">
        <v>301</v>
      </c>
      <c r="D165" s="118" t="s">
        <v>424</v>
      </c>
      <c r="E165" s="118" t="s">
        <v>73</v>
      </c>
      <c r="F165" s="96">
        <f t="shared" si="5"/>
        <v>15</v>
      </c>
      <c r="G165" s="119">
        <v>15000</v>
      </c>
    </row>
    <row r="166" spans="1:7" ht="25.5">
      <c r="A166" s="81">
        <f t="shared" si="4"/>
        <v>155</v>
      </c>
      <c r="B166" s="117" t="s">
        <v>852</v>
      </c>
      <c r="C166" s="118" t="s">
        <v>301</v>
      </c>
      <c r="D166" s="118" t="s">
        <v>424</v>
      </c>
      <c r="E166" s="118" t="s">
        <v>568</v>
      </c>
      <c r="F166" s="96">
        <f t="shared" si="5"/>
        <v>15</v>
      </c>
      <c r="G166" s="119">
        <v>15000</v>
      </c>
    </row>
    <row r="167" spans="1:7" ht="39.75" customHeight="1">
      <c r="A167" s="81">
        <f t="shared" si="4"/>
        <v>156</v>
      </c>
      <c r="B167" s="117" t="s">
        <v>898</v>
      </c>
      <c r="C167" s="118" t="s">
        <v>301</v>
      </c>
      <c r="D167" s="118" t="s">
        <v>425</v>
      </c>
      <c r="E167" s="118" t="s">
        <v>73</v>
      </c>
      <c r="F167" s="96">
        <f t="shared" si="5"/>
        <v>40</v>
      </c>
      <c r="G167" s="119">
        <v>40000</v>
      </c>
    </row>
    <row r="168" spans="1:7" ht="25.5">
      <c r="A168" s="81">
        <f t="shared" si="4"/>
        <v>157</v>
      </c>
      <c r="B168" s="117" t="s">
        <v>852</v>
      </c>
      <c r="C168" s="118" t="s">
        <v>301</v>
      </c>
      <c r="D168" s="118" t="s">
        <v>425</v>
      </c>
      <c r="E168" s="118" t="s">
        <v>568</v>
      </c>
      <c r="F168" s="96">
        <f t="shared" si="5"/>
        <v>40</v>
      </c>
      <c r="G168" s="119">
        <v>40000</v>
      </c>
    </row>
    <row r="169" spans="1:7" ht="26.25" customHeight="1">
      <c r="A169" s="81">
        <f t="shared" si="4"/>
        <v>158</v>
      </c>
      <c r="B169" s="117" t="s">
        <v>899</v>
      </c>
      <c r="C169" s="118" t="s">
        <v>301</v>
      </c>
      <c r="D169" s="118" t="s">
        <v>426</v>
      </c>
      <c r="E169" s="118" t="s">
        <v>73</v>
      </c>
      <c r="F169" s="96">
        <f t="shared" si="5"/>
        <v>40</v>
      </c>
      <c r="G169" s="119">
        <v>40000</v>
      </c>
    </row>
    <row r="170" spans="1:7" ht="25.5">
      <c r="A170" s="81">
        <f t="shared" si="4"/>
        <v>159</v>
      </c>
      <c r="B170" s="117" t="s">
        <v>852</v>
      </c>
      <c r="C170" s="118" t="s">
        <v>301</v>
      </c>
      <c r="D170" s="118" t="s">
        <v>426</v>
      </c>
      <c r="E170" s="118" t="s">
        <v>568</v>
      </c>
      <c r="F170" s="96">
        <f t="shared" si="5"/>
        <v>40</v>
      </c>
      <c r="G170" s="119">
        <v>40000</v>
      </c>
    </row>
    <row r="171" spans="1:7" ht="12.75">
      <c r="A171" s="81">
        <f t="shared" si="4"/>
        <v>160</v>
      </c>
      <c r="B171" s="117" t="s">
        <v>900</v>
      </c>
      <c r="C171" s="118" t="s">
        <v>301</v>
      </c>
      <c r="D171" s="118" t="s">
        <v>427</v>
      </c>
      <c r="E171" s="118" t="s">
        <v>73</v>
      </c>
      <c r="F171" s="96">
        <f t="shared" si="5"/>
        <v>33</v>
      </c>
      <c r="G171" s="119">
        <v>33000</v>
      </c>
    </row>
    <row r="172" spans="1:7" ht="25.5">
      <c r="A172" s="81">
        <f t="shared" si="4"/>
        <v>161</v>
      </c>
      <c r="B172" s="117" t="s">
        <v>852</v>
      </c>
      <c r="C172" s="118" t="s">
        <v>301</v>
      </c>
      <c r="D172" s="118" t="s">
        <v>427</v>
      </c>
      <c r="E172" s="118" t="s">
        <v>568</v>
      </c>
      <c r="F172" s="96">
        <f t="shared" si="5"/>
        <v>33</v>
      </c>
      <c r="G172" s="119">
        <v>33000</v>
      </c>
    </row>
    <row r="173" spans="1:7" ht="25.5">
      <c r="A173" s="81">
        <f t="shared" si="4"/>
        <v>162</v>
      </c>
      <c r="B173" s="117" t="s">
        <v>901</v>
      </c>
      <c r="C173" s="118" t="s">
        <v>301</v>
      </c>
      <c r="D173" s="118" t="s">
        <v>428</v>
      </c>
      <c r="E173" s="118" t="s">
        <v>73</v>
      </c>
      <c r="F173" s="96">
        <f t="shared" si="5"/>
        <v>30</v>
      </c>
      <c r="G173" s="119">
        <v>30000</v>
      </c>
    </row>
    <row r="174" spans="1:7" ht="25.5">
      <c r="A174" s="81">
        <f t="shared" si="4"/>
        <v>163</v>
      </c>
      <c r="B174" s="117" t="s">
        <v>852</v>
      </c>
      <c r="C174" s="118" t="s">
        <v>301</v>
      </c>
      <c r="D174" s="118" t="s">
        <v>428</v>
      </c>
      <c r="E174" s="118" t="s">
        <v>568</v>
      </c>
      <c r="F174" s="96">
        <f t="shared" si="5"/>
        <v>30</v>
      </c>
      <c r="G174" s="119">
        <v>30000</v>
      </c>
    </row>
    <row r="175" spans="1:7" ht="38.25">
      <c r="A175" s="81">
        <f t="shared" si="4"/>
        <v>164</v>
      </c>
      <c r="B175" s="117" t="s">
        <v>1020</v>
      </c>
      <c r="C175" s="118" t="s">
        <v>301</v>
      </c>
      <c r="D175" s="118" t="s">
        <v>410</v>
      </c>
      <c r="E175" s="118" t="s">
        <v>73</v>
      </c>
      <c r="F175" s="96">
        <f t="shared" si="5"/>
        <v>296.6</v>
      </c>
      <c r="G175" s="119">
        <v>296600</v>
      </c>
    </row>
    <row r="176" spans="1:7" ht="25.5">
      <c r="A176" s="81">
        <f t="shared" si="4"/>
        <v>165</v>
      </c>
      <c r="B176" s="117" t="s">
        <v>902</v>
      </c>
      <c r="C176" s="118" t="s">
        <v>301</v>
      </c>
      <c r="D176" s="118" t="s">
        <v>429</v>
      </c>
      <c r="E176" s="118" t="s">
        <v>73</v>
      </c>
      <c r="F176" s="96">
        <f t="shared" si="5"/>
        <v>50</v>
      </c>
      <c r="G176" s="119">
        <v>50000</v>
      </c>
    </row>
    <row r="177" spans="1:7" ht="25.5">
      <c r="A177" s="81">
        <f t="shared" si="4"/>
        <v>166</v>
      </c>
      <c r="B177" s="117" t="s">
        <v>852</v>
      </c>
      <c r="C177" s="118" t="s">
        <v>301</v>
      </c>
      <c r="D177" s="118" t="s">
        <v>429</v>
      </c>
      <c r="E177" s="118" t="s">
        <v>568</v>
      </c>
      <c r="F177" s="96">
        <f t="shared" si="5"/>
        <v>50</v>
      </c>
      <c r="G177" s="119">
        <v>50000</v>
      </c>
    </row>
    <row r="178" spans="1:7" ht="25.5">
      <c r="A178" s="81">
        <f t="shared" si="4"/>
        <v>167</v>
      </c>
      <c r="B178" s="117" t="s">
        <v>903</v>
      </c>
      <c r="C178" s="118" t="s">
        <v>301</v>
      </c>
      <c r="D178" s="118" t="s">
        <v>430</v>
      </c>
      <c r="E178" s="118" t="s">
        <v>73</v>
      </c>
      <c r="F178" s="96">
        <f t="shared" si="5"/>
        <v>60</v>
      </c>
      <c r="G178" s="119">
        <v>60000</v>
      </c>
    </row>
    <row r="179" spans="1:7" ht="25.5">
      <c r="A179" s="81">
        <f t="shared" si="4"/>
        <v>168</v>
      </c>
      <c r="B179" s="117" t="s">
        <v>852</v>
      </c>
      <c r="C179" s="118" t="s">
        <v>301</v>
      </c>
      <c r="D179" s="118" t="s">
        <v>430</v>
      </c>
      <c r="E179" s="118" t="s">
        <v>568</v>
      </c>
      <c r="F179" s="96">
        <f t="shared" si="5"/>
        <v>60</v>
      </c>
      <c r="G179" s="119">
        <v>60000</v>
      </c>
    </row>
    <row r="180" spans="1:7" ht="38.25">
      <c r="A180" s="81">
        <f t="shared" si="4"/>
        <v>169</v>
      </c>
      <c r="B180" s="117" t="s">
        <v>904</v>
      </c>
      <c r="C180" s="118" t="s">
        <v>301</v>
      </c>
      <c r="D180" s="118" t="s">
        <v>431</v>
      </c>
      <c r="E180" s="118" t="s">
        <v>73</v>
      </c>
      <c r="F180" s="96">
        <f t="shared" si="5"/>
        <v>80</v>
      </c>
      <c r="G180" s="119">
        <v>80000</v>
      </c>
    </row>
    <row r="181" spans="1:7" ht="25.5">
      <c r="A181" s="81">
        <f t="shared" si="4"/>
        <v>170</v>
      </c>
      <c r="B181" s="117" t="s">
        <v>852</v>
      </c>
      <c r="C181" s="118" t="s">
        <v>301</v>
      </c>
      <c r="D181" s="118" t="s">
        <v>431</v>
      </c>
      <c r="E181" s="118" t="s">
        <v>568</v>
      </c>
      <c r="F181" s="96">
        <f t="shared" si="5"/>
        <v>80</v>
      </c>
      <c r="G181" s="119">
        <v>80000</v>
      </c>
    </row>
    <row r="182" spans="1:7" ht="38.25">
      <c r="A182" s="81">
        <f t="shared" si="4"/>
        <v>171</v>
      </c>
      <c r="B182" s="117" t="s">
        <v>905</v>
      </c>
      <c r="C182" s="118" t="s">
        <v>301</v>
      </c>
      <c r="D182" s="118" t="s">
        <v>432</v>
      </c>
      <c r="E182" s="118" t="s">
        <v>73</v>
      </c>
      <c r="F182" s="96">
        <f t="shared" si="5"/>
        <v>30</v>
      </c>
      <c r="G182" s="119">
        <v>30000</v>
      </c>
    </row>
    <row r="183" spans="1:7" ht="25.5">
      <c r="A183" s="81">
        <f t="shared" si="4"/>
        <v>172</v>
      </c>
      <c r="B183" s="117" t="s">
        <v>852</v>
      </c>
      <c r="C183" s="118" t="s">
        <v>301</v>
      </c>
      <c r="D183" s="118" t="s">
        <v>432</v>
      </c>
      <c r="E183" s="118" t="s">
        <v>568</v>
      </c>
      <c r="F183" s="96">
        <f t="shared" si="5"/>
        <v>30</v>
      </c>
      <c r="G183" s="119">
        <v>30000</v>
      </c>
    </row>
    <row r="184" spans="1:7" ht="38.25">
      <c r="A184" s="81">
        <f t="shared" si="4"/>
        <v>173</v>
      </c>
      <c r="B184" s="117" t="s">
        <v>906</v>
      </c>
      <c r="C184" s="118" t="s">
        <v>301</v>
      </c>
      <c r="D184" s="118" t="s">
        <v>433</v>
      </c>
      <c r="E184" s="118" t="s">
        <v>73</v>
      </c>
      <c r="F184" s="96">
        <f t="shared" si="5"/>
        <v>76.6</v>
      </c>
      <c r="G184" s="119">
        <v>76600</v>
      </c>
    </row>
    <row r="185" spans="1:7" ht="25.5">
      <c r="A185" s="81">
        <f t="shared" si="4"/>
        <v>174</v>
      </c>
      <c r="B185" s="117" t="s">
        <v>852</v>
      </c>
      <c r="C185" s="118" t="s">
        <v>301</v>
      </c>
      <c r="D185" s="118" t="s">
        <v>433</v>
      </c>
      <c r="E185" s="118" t="s">
        <v>568</v>
      </c>
      <c r="F185" s="96">
        <f t="shared" si="5"/>
        <v>76.6</v>
      </c>
      <c r="G185" s="119">
        <v>76600</v>
      </c>
    </row>
    <row r="186" spans="1:7" ht="12.75">
      <c r="A186" s="98">
        <f t="shared" si="4"/>
        <v>175</v>
      </c>
      <c r="B186" s="124" t="s">
        <v>814</v>
      </c>
      <c r="C186" s="125" t="s">
        <v>159</v>
      </c>
      <c r="D186" s="125" t="s">
        <v>84</v>
      </c>
      <c r="E186" s="125" t="s">
        <v>73</v>
      </c>
      <c r="F186" s="99">
        <f t="shared" si="5"/>
        <v>11635.72</v>
      </c>
      <c r="G186" s="119">
        <v>11635720</v>
      </c>
    </row>
    <row r="187" spans="1:7" ht="12.75">
      <c r="A187" s="81">
        <f t="shared" si="4"/>
        <v>176</v>
      </c>
      <c r="B187" s="117" t="s">
        <v>815</v>
      </c>
      <c r="C187" s="118" t="s">
        <v>160</v>
      </c>
      <c r="D187" s="118" t="s">
        <v>84</v>
      </c>
      <c r="E187" s="118" t="s">
        <v>73</v>
      </c>
      <c r="F187" s="96">
        <f t="shared" si="5"/>
        <v>1030</v>
      </c>
      <c r="G187" s="119">
        <v>1030000</v>
      </c>
    </row>
    <row r="188" spans="1:7" ht="38.25">
      <c r="A188" s="81">
        <f t="shared" si="4"/>
        <v>177</v>
      </c>
      <c r="B188" s="117" t="s">
        <v>816</v>
      </c>
      <c r="C188" s="118" t="s">
        <v>160</v>
      </c>
      <c r="D188" s="118" t="s">
        <v>85</v>
      </c>
      <c r="E188" s="118" t="s">
        <v>73</v>
      </c>
      <c r="F188" s="96">
        <f t="shared" si="5"/>
        <v>1030</v>
      </c>
      <c r="G188" s="119">
        <v>1030000</v>
      </c>
    </row>
    <row r="189" spans="1:7" ht="38.25">
      <c r="A189" s="81">
        <f t="shared" si="4"/>
        <v>178</v>
      </c>
      <c r="B189" s="117" t="s">
        <v>1023</v>
      </c>
      <c r="C189" s="118" t="s">
        <v>160</v>
      </c>
      <c r="D189" s="118" t="s">
        <v>434</v>
      </c>
      <c r="E189" s="118" t="s">
        <v>73</v>
      </c>
      <c r="F189" s="96">
        <f t="shared" si="5"/>
        <v>1030</v>
      </c>
      <c r="G189" s="119">
        <v>1030000</v>
      </c>
    </row>
    <row r="190" spans="1:7" ht="25.5">
      <c r="A190" s="81">
        <f t="shared" si="4"/>
        <v>179</v>
      </c>
      <c r="B190" s="117" t="s">
        <v>907</v>
      </c>
      <c r="C190" s="118" t="s">
        <v>160</v>
      </c>
      <c r="D190" s="118" t="s">
        <v>435</v>
      </c>
      <c r="E190" s="118" t="s">
        <v>73</v>
      </c>
      <c r="F190" s="96">
        <f t="shared" si="5"/>
        <v>37</v>
      </c>
      <c r="G190" s="119">
        <v>37000</v>
      </c>
    </row>
    <row r="191" spans="1:7" ht="12.75">
      <c r="A191" s="81">
        <f t="shared" si="4"/>
        <v>180</v>
      </c>
      <c r="B191" s="117" t="s">
        <v>908</v>
      </c>
      <c r="C191" s="118" t="s">
        <v>160</v>
      </c>
      <c r="D191" s="118" t="s">
        <v>435</v>
      </c>
      <c r="E191" s="118" t="s">
        <v>436</v>
      </c>
      <c r="F191" s="96">
        <f t="shared" si="5"/>
        <v>37</v>
      </c>
      <c r="G191" s="119">
        <v>37000</v>
      </c>
    </row>
    <row r="192" spans="1:7" ht="38.25">
      <c r="A192" s="81">
        <f t="shared" si="4"/>
        <v>181</v>
      </c>
      <c r="B192" s="117" t="s">
        <v>909</v>
      </c>
      <c r="C192" s="118" t="s">
        <v>160</v>
      </c>
      <c r="D192" s="118" t="s">
        <v>437</v>
      </c>
      <c r="E192" s="118" t="s">
        <v>73</v>
      </c>
      <c r="F192" s="96">
        <f t="shared" si="5"/>
        <v>95</v>
      </c>
      <c r="G192" s="119">
        <v>95000</v>
      </c>
    </row>
    <row r="193" spans="1:7" ht="25.5">
      <c r="A193" s="81">
        <f t="shared" si="4"/>
        <v>182</v>
      </c>
      <c r="B193" s="117" t="s">
        <v>852</v>
      </c>
      <c r="C193" s="118" t="s">
        <v>160</v>
      </c>
      <c r="D193" s="118" t="s">
        <v>437</v>
      </c>
      <c r="E193" s="118" t="s">
        <v>568</v>
      </c>
      <c r="F193" s="96">
        <f t="shared" si="5"/>
        <v>80</v>
      </c>
      <c r="G193" s="119">
        <v>80000</v>
      </c>
    </row>
    <row r="194" spans="1:7" ht="12.75">
      <c r="A194" s="81">
        <f t="shared" si="4"/>
        <v>183</v>
      </c>
      <c r="B194" s="117" t="s">
        <v>908</v>
      </c>
      <c r="C194" s="118" t="s">
        <v>160</v>
      </c>
      <c r="D194" s="118" t="s">
        <v>437</v>
      </c>
      <c r="E194" s="118" t="s">
        <v>436</v>
      </c>
      <c r="F194" s="96">
        <f t="shared" si="5"/>
        <v>15</v>
      </c>
      <c r="G194" s="119">
        <v>15000</v>
      </c>
    </row>
    <row r="195" spans="1:7" ht="25.5">
      <c r="A195" s="81">
        <f t="shared" si="4"/>
        <v>184</v>
      </c>
      <c r="B195" s="117" t="s">
        <v>910</v>
      </c>
      <c r="C195" s="118" t="s">
        <v>160</v>
      </c>
      <c r="D195" s="118" t="s">
        <v>438</v>
      </c>
      <c r="E195" s="118" t="s">
        <v>73</v>
      </c>
      <c r="F195" s="96">
        <f t="shared" si="5"/>
        <v>309</v>
      </c>
      <c r="G195" s="119">
        <v>309000</v>
      </c>
    </row>
    <row r="196" spans="1:7" ht="38.25">
      <c r="A196" s="81">
        <f t="shared" si="4"/>
        <v>185</v>
      </c>
      <c r="B196" s="117" t="s">
        <v>911</v>
      </c>
      <c r="C196" s="118" t="s">
        <v>160</v>
      </c>
      <c r="D196" s="118" t="s">
        <v>438</v>
      </c>
      <c r="E196" s="118" t="s">
        <v>439</v>
      </c>
      <c r="F196" s="96">
        <f t="shared" si="5"/>
        <v>309</v>
      </c>
      <c r="G196" s="119">
        <v>309000</v>
      </c>
    </row>
    <row r="197" spans="1:7" ht="25.5">
      <c r="A197" s="81">
        <f t="shared" si="4"/>
        <v>186</v>
      </c>
      <c r="B197" s="117" t="s">
        <v>912</v>
      </c>
      <c r="C197" s="118" t="s">
        <v>160</v>
      </c>
      <c r="D197" s="118" t="s">
        <v>440</v>
      </c>
      <c r="E197" s="118" t="s">
        <v>73</v>
      </c>
      <c r="F197" s="96">
        <f t="shared" si="5"/>
        <v>400</v>
      </c>
      <c r="G197" s="119">
        <v>400000</v>
      </c>
    </row>
    <row r="198" spans="1:7" ht="38.25">
      <c r="A198" s="81">
        <f t="shared" si="4"/>
        <v>187</v>
      </c>
      <c r="B198" s="117" t="s">
        <v>911</v>
      </c>
      <c r="C198" s="118" t="s">
        <v>160</v>
      </c>
      <c r="D198" s="118" t="s">
        <v>440</v>
      </c>
      <c r="E198" s="118" t="s">
        <v>439</v>
      </c>
      <c r="F198" s="96">
        <f t="shared" si="5"/>
        <v>400</v>
      </c>
      <c r="G198" s="119">
        <v>400000</v>
      </c>
    </row>
    <row r="199" spans="1:7" ht="38.25">
      <c r="A199" s="81">
        <f t="shared" si="4"/>
        <v>188</v>
      </c>
      <c r="B199" s="117" t="s">
        <v>913</v>
      </c>
      <c r="C199" s="118" t="s">
        <v>160</v>
      </c>
      <c r="D199" s="118" t="s">
        <v>441</v>
      </c>
      <c r="E199" s="118" t="s">
        <v>73</v>
      </c>
      <c r="F199" s="96">
        <f t="shared" si="5"/>
        <v>110</v>
      </c>
      <c r="G199" s="119">
        <v>110000</v>
      </c>
    </row>
    <row r="200" spans="1:7" ht="25.5">
      <c r="A200" s="81">
        <f t="shared" si="4"/>
        <v>189</v>
      </c>
      <c r="B200" s="117" t="s">
        <v>852</v>
      </c>
      <c r="C200" s="118" t="s">
        <v>160</v>
      </c>
      <c r="D200" s="118" t="s">
        <v>441</v>
      </c>
      <c r="E200" s="118" t="s">
        <v>568</v>
      </c>
      <c r="F200" s="96">
        <f t="shared" si="5"/>
        <v>110</v>
      </c>
      <c r="G200" s="119">
        <v>110000</v>
      </c>
    </row>
    <row r="201" spans="1:7" ht="25.5">
      <c r="A201" s="81">
        <f t="shared" si="4"/>
        <v>190</v>
      </c>
      <c r="B201" s="117" t="s">
        <v>914</v>
      </c>
      <c r="C201" s="118" t="s">
        <v>160</v>
      </c>
      <c r="D201" s="118" t="s">
        <v>442</v>
      </c>
      <c r="E201" s="118" t="s">
        <v>73</v>
      </c>
      <c r="F201" s="96">
        <f t="shared" si="5"/>
        <v>79</v>
      </c>
      <c r="G201" s="119">
        <v>79000</v>
      </c>
    </row>
    <row r="202" spans="1:7" ht="25.5">
      <c r="A202" s="81">
        <f t="shared" si="4"/>
        <v>191</v>
      </c>
      <c r="B202" s="117" t="s">
        <v>852</v>
      </c>
      <c r="C202" s="118" t="s">
        <v>160</v>
      </c>
      <c r="D202" s="118" t="s">
        <v>442</v>
      </c>
      <c r="E202" s="118" t="s">
        <v>568</v>
      </c>
      <c r="F202" s="96">
        <f t="shared" si="5"/>
        <v>79</v>
      </c>
      <c r="G202" s="119">
        <v>79000</v>
      </c>
    </row>
    <row r="203" spans="1:7" ht="12.75">
      <c r="A203" s="81">
        <f t="shared" si="4"/>
        <v>192</v>
      </c>
      <c r="B203" s="117" t="s">
        <v>817</v>
      </c>
      <c r="C203" s="118" t="s">
        <v>818</v>
      </c>
      <c r="D203" s="118" t="s">
        <v>84</v>
      </c>
      <c r="E203" s="118" t="s">
        <v>73</v>
      </c>
      <c r="F203" s="96">
        <f t="shared" si="5"/>
        <v>266</v>
      </c>
      <c r="G203" s="119">
        <v>266000</v>
      </c>
    </row>
    <row r="204" spans="1:7" ht="38.25">
      <c r="A204" s="81">
        <f t="shared" si="4"/>
        <v>193</v>
      </c>
      <c r="B204" s="117" t="s">
        <v>810</v>
      </c>
      <c r="C204" s="118" t="s">
        <v>818</v>
      </c>
      <c r="D204" s="118" t="s">
        <v>177</v>
      </c>
      <c r="E204" s="118" t="s">
        <v>73</v>
      </c>
      <c r="F204" s="96">
        <f t="shared" si="5"/>
        <v>266</v>
      </c>
      <c r="G204" s="119">
        <v>266000</v>
      </c>
    </row>
    <row r="205" spans="1:7" ht="63.75">
      <c r="A205" s="81">
        <f aca="true" t="shared" si="6" ref="A205:A268">1+A204</f>
        <v>194</v>
      </c>
      <c r="B205" s="117" t="s">
        <v>1021</v>
      </c>
      <c r="C205" s="118" t="s">
        <v>818</v>
      </c>
      <c r="D205" s="118" t="s">
        <v>413</v>
      </c>
      <c r="E205" s="118" t="s">
        <v>73</v>
      </c>
      <c r="F205" s="96">
        <f aca="true" t="shared" si="7" ref="F205:F268">G205/1000</f>
        <v>266</v>
      </c>
      <c r="G205" s="119">
        <v>266000</v>
      </c>
    </row>
    <row r="206" spans="1:7" ht="53.25" customHeight="1">
      <c r="A206" s="81">
        <f t="shared" si="6"/>
        <v>195</v>
      </c>
      <c r="B206" s="117" t="s">
        <v>892</v>
      </c>
      <c r="C206" s="118" t="s">
        <v>818</v>
      </c>
      <c r="D206" s="118" t="s">
        <v>418</v>
      </c>
      <c r="E206" s="118" t="s">
        <v>73</v>
      </c>
      <c r="F206" s="96">
        <f t="shared" si="7"/>
        <v>266</v>
      </c>
      <c r="G206" s="119">
        <v>266000</v>
      </c>
    </row>
    <row r="207" spans="1:7" ht="25.5">
      <c r="A207" s="81">
        <f t="shared" si="6"/>
        <v>196</v>
      </c>
      <c r="B207" s="117" t="s">
        <v>852</v>
      </c>
      <c r="C207" s="118" t="s">
        <v>818</v>
      </c>
      <c r="D207" s="118" t="s">
        <v>418</v>
      </c>
      <c r="E207" s="118" t="s">
        <v>568</v>
      </c>
      <c r="F207" s="96">
        <f t="shared" si="7"/>
        <v>264</v>
      </c>
      <c r="G207" s="119">
        <v>264000</v>
      </c>
    </row>
    <row r="208" spans="1:7" ht="12.75">
      <c r="A208" s="81">
        <f t="shared" si="6"/>
        <v>197</v>
      </c>
      <c r="B208" s="117" t="s">
        <v>874</v>
      </c>
      <c r="C208" s="118" t="s">
        <v>818</v>
      </c>
      <c r="D208" s="118" t="s">
        <v>418</v>
      </c>
      <c r="E208" s="118" t="s">
        <v>570</v>
      </c>
      <c r="F208" s="96">
        <f t="shared" si="7"/>
        <v>2</v>
      </c>
      <c r="G208" s="119">
        <v>2000</v>
      </c>
    </row>
    <row r="209" spans="1:7" ht="12.75">
      <c r="A209" s="81">
        <f t="shared" si="6"/>
        <v>198</v>
      </c>
      <c r="B209" s="117" t="s">
        <v>819</v>
      </c>
      <c r="C209" s="118" t="s">
        <v>786</v>
      </c>
      <c r="D209" s="118" t="s">
        <v>84</v>
      </c>
      <c r="E209" s="118" t="s">
        <v>73</v>
      </c>
      <c r="F209" s="96">
        <f t="shared" si="7"/>
        <v>1554.4</v>
      </c>
      <c r="G209" s="119">
        <v>1554400</v>
      </c>
    </row>
    <row r="210" spans="1:7" ht="38.25">
      <c r="A210" s="81">
        <f t="shared" si="6"/>
        <v>199</v>
      </c>
      <c r="B210" s="117" t="s">
        <v>816</v>
      </c>
      <c r="C210" s="118" t="s">
        <v>786</v>
      </c>
      <c r="D210" s="118" t="s">
        <v>85</v>
      </c>
      <c r="E210" s="118" t="s">
        <v>73</v>
      </c>
      <c r="F210" s="96">
        <f t="shared" si="7"/>
        <v>1554.4</v>
      </c>
      <c r="G210" s="119">
        <v>1554400</v>
      </c>
    </row>
    <row r="211" spans="1:7" ht="28.5" customHeight="1">
      <c r="A211" s="81">
        <f t="shared" si="6"/>
        <v>200</v>
      </c>
      <c r="B211" s="117" t="s">
        <v>1024</v>
      </c>
      <c r="C211" s="118" t="s">
        <v>786</v>
      </c>
      <c r="D211" s="118" t="s">
        <v>443</v>
      </c>
      <c r="E211" s="118" t="s">
        <v>73</v>
      </c>
      <c r="F211" s="96">
        <f t="shared" si="7"/>
        <v>1554.4</v>
      </c>
      <c r="G211" s="119">
        <v>1554400</v>
      </c>
    </row>
    <row r="212" spans="1:7" ht="25.5">
      <c r="A212" s="81">
        <f t="shared" si="6"/>
        <v>201</v>
      </c>
      <c r="B212" s="117" t="s">
        <v>916</v>
      </c>
      <c r="C212" s="118" t="s">
        <v>786</v>
      </c>
      <c r="D212" s="118" t="s">
        <v>562</v>
      </c>
      <c r="E212" s="118" t="s">
        <v>73</v>
      </c>
      <c r="F212" s="96">
        <f t="shared" si="7"/>
        <v>1554.4</v>
      </c>
      <c r="G212" s="119">
        <v>1554400</v>
      </c>
    </row>
    <row r="213" spans="1:7" ht="12.75">
      <c r="A213" s="81">
        <f t="shared" si="6"/>
        <v>202</v>
      </c>
      <c r="B213" s="117" t="s">
        <v>917</v>
      </c>
      <c r="C213" s="118" t="s">
        <v>786</v>
      </c>
      <c r="D213" s="118" t="s">
        <v>562</v>
      </c>
      <c r="E213" s="118" t="s">
        <v>560</v>
      </c>
      <c r="F213" s="96">
        <f t="shared" si="7"/>
        <v>1554.4</v>
      </c>
      <c r="G213" s="119">
        <v>1554400</v>
      </c>
    </row>
    <row r="214" spans="1:7" ht="12.75">
      <c r="A214" s="81">
        <f t="shared" si="6"/>
        <v>203</v>
      </c>
      <c r="B214" s="117" t="s">
        <v>820</v>
      </c>
      <c r="C214" s="118" t="s">
        <v>187</v>
      </c>
      <c r="D214" s="118" t="s">
        <v>84</v>
      </c>
      <c r="E214" s="118" t="s">
        <v>73</v>
      </c>
      <c r="F214" s="96">
        <f t="shared" si="7"/>
        <v>5993.32</v>
      </c>
      <c r="G214" s="119">
        <v>5993320</v>
      </c>
    </row>
    <row r="215" spans="1:7" ht="38.25">
      <c r="A215" s="81">
        <f t="shared" si="6"/>
        <v>204</v>
      </c>
      <c r="B215" s="117" t="s">
        <v>816</v>
      </c>
      <c r="C215" s="118" t="s">
        <v>187</v>
      </c>
      <c r="D215" s="118" t="s">
        <v>85</v>
      </c>
      <c r="E215" s="118" t="s">
        <v>73</v>
      </c>
      <c r="F215" s="96">
        <f t="shared" si="7"/>
        <v>5993.32</v>
      </c>
      <c r="G215" s="119">
        <v>5993320</v>
      </c>
    </row>
    <row r="216" spans="1:7" ht="38.25">
      <c r="A216" s="81">
        <f t="shared" si="6"/>
        <v>205</v>
      </c>
      <c r="B216" s="117" t="s">
        <v>1024</v>
      </c>
      <c r="C216" s="118" t="s">
        <v>187</v>
      </c>
      <c r="D216" s="118" t="s">
        <v>443</v>
      </c>
      <c r="E216" s="118" t="s">
        <v>73</v>
      </c>
      <c r="F216" s="96">
        <f t="shared" si="7"/>
        <v>5993.32</v>
      </c>
      <c r="G216" s="119">
        <v>5993320</v>
      </c>
    </row>
    <row r="217" spans="1:7" ht="25.5">
      <c r="A217" s="81">
        <f t="shared" si="6"/>
        <v>206</v>
      </c>
      <c r="B217" s="117" t="s">
        <v>918</v>
      </c>
      <c r="C217" s="118" t="s">
        <v>187</v>
      </c>
      <c r="D217" s="118" t="s">
        <v>444</v>
      </c>
      <c r="E217" s="118" t="s">
        <v>73</v>
      </c>
      <c r="F217" s="96">
        <f t="shared" si="7"/>
        <v>100</v>
      </c>
      <c r="G217" s="119">
        <v>100000</v>
      </c>
    </row>
    <row r="218" spans="1:7" ht="25.5">
      <c r="A218" s="81">
        <f t="shared" si="6"/>
        <v>207</v>
      </c>
      <c r="B218" s="117" t="s">
        <v>852</v>
      </c>
      <c r="C218" s="118" t="s">
        <v>187</v>
      </c>
      <c r="D218" s="118" t="s">
        <v>444</v>
      </c>
      <c r="E218" s="118" t="s">
        <v>568</v>
      </c>
      <c r="F218" s="96">
        <f t="shared" si="7"/>
        <v>100</v>
      </c>
      <c r="G218" s="119">
        <v>100000</v>
      </c>
    </row>
    <row r="219" spans="1:7" ht="12.75">
      <c r="A219" s="81">
        <f t="shared" si="6"/>
        <v>208</v>
      </c>
      <c r="B219" s="117" t="s">
        <v>919</v>
      </c>
      <c r="C219" s="118" t="s">
        <v>187</v>
      </c>
      <c r="D219" s="118" t="s">
        <v>445</v>
      </c>
      <c r="E219" s="118" t="s">
        <v>73</v>
      </c>
      <c r="F219" s="96">
        <f t="shared" si="7"/>
        <v>240</v>
      </c>
      <c r="G219" s="119">
        <v>240000</v>
      </c>
    </row>
    <row r="220" spans="1:7" ht="25.5">
      <c r="A220" s="81">
        <f t="shared" si="6"/>
        <v>209</v>
      </c>
      <c r="B220" s="117" t="s">
        <v>852</v>
      </c>
      <c r="C220" s="118" t="s">
        <v>187</v>
      </c>
      <c r="D220" s="118" t="s">
        <v>445</v>
      </c>
      <c r="E220" s="118" t="s">
        <v>568</v>
      </c>
      <c r="F220" s="96">
        <f t="shared" si="7"/>
        <v>240</v>
      </c>
      <c r="G220" s="119">
        <v>240000</v>
      </c>
    </row>
    <row r="221" spans="1:7" ht="25.5">
      <c r="A221" s="81">
        <f t="shared" si="6"/>
        <v>210</v>
      </c>
      <c r="B221" s="117" t="s">
        <v>916</v>
      </c>
      <c r="C221" s="118" t="s">
        <v>187</v>
      </c>
      <c r="D221" s="118" t="s">
        <v>562</v>
      </c>
      <c r="E221" s="118" t="s">
        <v>73</v>
      </c>
      <c r="F221" s="96">
        <f t="shared" si="7"/>
        <v>3763</v>
      </c>
      <c r="G221" s="119">
        <v>3763000</v>
      </c>
    </row>
    <row r="222" spans="1:7" ht="12.75">
      <c r="A222" s="81">
        <f t="shared" si="6"/>
        <v>211</v>
      </c>
      <c r="B222" s="117" t="s">
        <v>917</v>
      </c>
      <c r="C222" s="118" t="s">
        <v>187</v>
      </c>
      <c r="D222" s="118" t="s">
        <v>562</v>
      </c>
      <c r="E222" s="118" t="s">
        <v>560</v>
      </c>
      <c r="F222" s="96">
        <f t="shared" si="7"/>
        <v>3763</v>
      </c>
      <c r="G222" s="119">
        <v>3763000</v>
      </c>
    </row>
    <row r="223" spans="1:7" ht="25.5">
      <c r="A223" s="81">
        <f t="shared" si="6"/>
        <v>212</v>
      </c>
      <c r="B223" s="117" t="s">
        <v>1177</v>
      </c>
      <c r="C223" s="118" t="s">
        <v>187</v>
      </c>
      <c r="D223" s="118" t="s">
        <v>1178</v>
      </c>
      <c r="E223" s="118" t="s">
        <v>73</v>
      </c>
      <c r="F223" s="96">
        <f t="shared" si="7"/>
        <v>1890.32</v>
      </c>
      <c r="G223" s="119">
        <v>1890320</v>
      </c>
    </row>
    <row r="224" spans="1:7" ht="12.75">
      <c r="A224" s="81">
        <f t="shared" si="6"/>
        <v>213</v>
      </c>
      <c r="B224" s="117" t="s">
        <v>917</v>
      </c>
      <c r="C224" s="118" t="s">
        <v>187</v>
      </c>
      <c r="D224" s="118" t="s">
        <v>1178</v>
      </c>
      <c r="E224" s="118" t="s">
        <v>560</v>
      </c>
      <c r="F224" s="96">
        <f t="shared" si="7"/>
        <v>1890.32</v>
      </c>
      <c r="G224" s="119">
        <v>1890320</v>
      </c>
    </row>
    <row r="225" spans="1:7" ht="12.75">
      <c r="A225" s="81">
        <f t="shared" si="6"/>
        <v>214</v>
      </c>
      <c r="B225" s="117" t="s">
        <v>821</v>
      </c>
      <c r="C225" s="118" t="s">
        <v>161</v>
      </c>
      <c r="D225" s="118" t="s">
        <v>84</v>
      </c>
      <c r="E225" s="118" t="s">
        <v>73</v>
      </c>
      <c r="F225" s="96">
        <f t="shared" si="7"/>
        <v>2792</v>
      </c>
      <c r="G225" s="119">
        <v>2792000</v>
      </c>
    </row>
    <row r="226" spans="1:7" ht="39.75" customHeight="1">
      <c r="A226" s="81">
        <f t="shared" si="6"/>
        <v>215</v>
      </c>
      <c r="B226" s="117" t="s">
        <v>822</v>
      </c>
      <c r="C226" s="118" t="s">
        <v>161</v>
      </c>
      <c r="D226" s="118" t="s">
        <v>607</v>
      </c>
      <c r="E226" s="118" t="s">
        <v>73</v>
      </c>
      <c r="F226" s="96">
        <f t="shared" si="7"/>
        <v>2005</v>
      </c>
      <c r="G226" s="119">
        <v>2005000</v>
      </c>
    </row>
    <row r="227" spans="1:7" ht="25.5">
      <c r="A227" s="81">
        <f t="shared" si="6"/>
        <v>216</v>
      </c>
      <c r="B227" s="117" t="s">
        <v>1025</v>
      </c>
      <c r="C227" s="118" t="s">
        <v>161</v>
      </c>
      <c r="D227" s="118" t="s">
        <v>446</v>
      </c>
      <c r="E227" s="118" t="s">
        <v>73</v>
      </c>
      <c r="F227" s="96">
        <f t="shared" si="7"/>
        <v>2005</v>
      </c>
      <c r="G227" s="119">
        <v>2005000</v>
      </c>
    </row>
    <row r="228" spans="1:7" ht="51">
      <c r="A228" s="81">
        <f t="shared" si="6"/>
        <v>217</v>
      </c>
      <c r="B228" s="117" t="s">
        <v>920</v>
      </c>
      <c r="C228" s="118" t="s">
        <v>161</v>
      </c>
      <c r="D228" s="118" t="s">
        <v>447</v>
      </c>
      <c r="E228" s="118" t="s">
        <v>73</v>
      </c>
      <c r="F228" s="96">
        <f t="shared" si="7"/>
        <v>200</v>
      </c>
      <c r="G228" s="119">
        <v>200000</v>
      </c>
    </row>
    <row r="229" spans="1:7" ht="38.25">
      <c r="A229" s="81">
        <f t="shared" si="6"/>
        <v>218</v>
      </c>
      <c r="B229" s="117" t="s">
        <v>911</v>
      </c>
      <c r="C229" s="118" t="s">
        <v>161</v>
      </c>
      <c r="D229" s="118" t="s">
        <v>447</v>
      </c>
      <c r="E229" s="118" t="s">
        <v>439</v>
      </c>
      <c r="F229" s="96">
        <f t="shared" si="7"/>
        <v>200</v>
      </c>
      <c r="G229" s="119">
        <v>200000</v>
      </c>
    </row>
    <row r="230" spans="1:7" ht="38.25">
      <c r="A230" s="81">
        <f t="shared" si="6"/>
        <v>219</v>
      </c>
      <c r="B230" s="117" t="s">
        <v>921</v>
      </c>
      <c r="C230" s="118" t="s">
        <v>161</v>
      </c>
      <c r="D230" s="118" t="s">
        <v>448</v>
      </c>
      <c r="E230" s="118" t="s">
        <v>73</v>
      </c>
      <c r="F230" s="96">
        <f t="shared" si="7"/>
        <v>320</v>
      </c>
      <c r="G230" s="119">
        <v>320000</v>
      </c>
    </row>
    <row r="231" spans="1:7" ht="38.25">
      <c r="A231" s="81">
        <f t="shared" si="6"/>
        <v>220</v>
      </c>
      <c r="B231" s="117" t="s">
        <v>911</v>
      </c>
      <c r="C231" s="118" t="s">
        <v>161</v>
      </c>
      <c r="D231" s="118" t="s">
        <v>448</v>
      </c>
      <c r="E231" s="118" t="s">
        <v>439</v>
      </c>
      <c r="F231" s="96">
        <f t="shared" si="7"/>
        <v>320</v>
      </c>
      <c r="G231" s="119">
        <v>320000</v>
      </c>
    </row>
    <row r="232" spans="1:7" ht="38.25">
      <c r="A232" s="81">
        <f t="shared" si="6"/>
        <v>221</v>
      </c>
      <c r="B232" s="117" t="s">
        <v>922</v>
      </c>
      <c r="C232" s="118" t="s">
        <v>161</v>
      </c>
      <c r="D232" s="118" t="s">
        <v>449</v>
      </c>
      <c r="E232" s="118" t="s">
        <v>73</v>
      </c>
      <c r="F232" s="96">
        <f t="shared" si="7"/>
        <v>100</v>
      </c>
      <c r="G232" s="119">
        <v>100000</v>
      </c>
    </row>
    <row r="233" spans="1:7" ht="38.25">
      <c r="A233" s="81">
        <f t="shared" si="6"/>
        <v>222</v>
      </c>
      <c r="B233" s="117" t="s">
        <v>911</v>
      </c>
      <c r="C233" s="118" t="s">
        <v>161</v>
      </c>
      <c r="D233" s="118" t="s">
        <v>449</v>
      </c>
      <c r="E233" s="118" t="s">
        <v>439</v>
      </c>
      <c r="F233" s="96">
        <f t="shared" si="7"/>
        <v>100</v>
      </c>
      <c r="G233" s="119">
        <v>100000</v>
      </c>
    </row>
    <row r="234" spans="1:7" ht="51">
      <c r="A234" s="81">
        <f t="shared" si="6"/>
        <v>223</v>
      </c>
      <c r="B234" s="117" t="s">
        <v>923</v>
      </c>
      <c r="C234" s="118" t="s">
        <v>161</v>
      </c>
      <c r="D234" s="118" t="s">
        <v>450</v>
      </c>
      <c r="E234" s="118" t="s">
        <v>73</v>
      </c>
      <c r="F234" s="96">
        <f t="shared" si="7"/>
        <v>20</v>
      </c>
      <c r="G234" s="119">
        <v>20000</v>
      </c>
    </row>
    <row r="235" spans="1:7" ht="25.5">
      <c r="A235" s="81">
        <f t="shared" si="6"/>
        <v>224</v>
      </c>
      <c r="B235" s="117" t="s">
        <v>852</v>
      </c>
      <c r="C235" s="118" t="s">
        <v>161</v>
      </c>
      <c r="D235" s="118" t="s">
        <v>450</v>
      </c>
      <c r="E235" s="118" t="s">
        <v>568</v>
      </c>
      <c r="F235" s="96">
        <f t="shared" si="7"/>
        <v>20</v>
      </c>
      <c r="G235" s="119">
        <v>20000</v>
      </c>
    </row>
    <row r="236" spans="1:7" ht="51">
      <c r="A236" s="81">
        <f t="shared" si="6"/>
        <v>225</v>
      </c>
      <c r="B236" s="117" t="s">
        <v>924</v>
      </c>
      <c r="C236" s="118" t="s">
        <v>161</v>
      </c>
      <c r="D236" s="118" t="s">
        <v>451</v>
      </c>
      <c r="E236" s="118" t="s">
        <v>73</v>
      </c>
      <c r="F236" s="96">
        <f t="shared" si="7"/>
        <v>10</v>
      </c>
      <c r="G236" s="119">
        <v>10000</v>
      </c>
    </row>
    <row r="237" spans="1:7" ht="38.25">
      <c r="A237" s="81">
        <f t="shared" si="6"/>
        <v>226</v>
      </c>
      <c r="B237" s="117" t="s">
        <v>911</v>
      </c>
      <c r="C237" s="118" t="s">
        <v>161</v>
      </c>
      <c r="D237" s="118" t="s">
        <v>451</v>
      </c>
      <c r="E237" s="118" t="s">
        <v>439</v>
      </c>
      <c r="F237" s="96">
        <f t="shared" si="7"/>
        <v>10</v>
      </c>
      <c r="G237" s="119">
        <v>10000</v>
      </c>
    </row>
    <row r="238" spans="1:7" ht="25.5">
      <c r="A238" s="81">
        <f t="shared" si="6"/>
        <v>227</v>
      </c>
      <c r="B238" s="117" t="s">
        <v>925</v>
      </c>
      <c r="C238" s="118" t="s">
        <v>161</v>
      </c>
      <c r="D238" s="118" t="s">
        <v>452</v>
      </c>
      <c r="E238" s="118" t="s">
        <v>73</v>
      </c>
      <c r="F238" s="96">
        <f t="shared" si="7"/>
        <v>30</v>
      </c>
      <c r="G238" s="119">
        <v>30000</v>
      </c>
    </row>
    <row r="239" spans="1:7" ht="25.5">
      <c r="A239" s="81">
        <f t="shared" si="6"/>
        <v>228</v>
      </c>
      <c r="B239" s="117" t="s">
        <v>852</v>
      </c>
      <c r="C239" s="118" t="s">
        <v>161</v>
      </c>
      <c r="D239" s="118" t="s">
        <v>452</v>
      </c>
      <c r="E239" s="118" t="s">
        <v>568</v>
      </c>
      <c r="F239" s="96">
        <f t="shared" si="7"/>
        <v>30</v>
      </c>
      <c r="G239" s="119">
        <v>30000</v>
      </c>
    </row>
    <row r="240" spans="1:7" ht="25.5">
      <c r="A240" s="81">
        <f t="shared" si="6"/>
        <v>229</v>
      </c>
      <c r="B240" s="117" t="s">
        <v>926</v>
      </c>
      <c r="C240" s="118" t="s">
        <v>161</v>
      </c>
      <c r="D240" s="118" t="s">
        <v>453</v>
      </c>
      <c r="E240" s="118" t="s">
        <v>73</v>
      </c>
      <c r="F240" s="96">
        <f t="shared" si="7"/>
        <v>30</v>
      </c>
      <c r="G240" s="119">
        <v>30000</v>
      </c>
    </row>
    <row r="241" spans="1:7" ht="25.5">
      <c r="A241" s="81">
        <f t="shared" si="6"/>
        <v>230</v>
      </c>
      <c r="B241" s="117" t="s">
        <v>852</v>
      </c>
      <c r="C241" s="118" t="s">
        <v>161</v>
      </c>
      <c r="D241" s="118" t="s">
        <v>453</v>
      </c>
      <c r="E241" s="118" t="s">
        <v>568</v>
      </c>
      <c r="F241" s="96">
        <f t="shared" si="7"/>
        <v>30</v>
      </c>
      <c r="G241" s="119">
        <v>30000</v>
      </c>
    </row>
    <row r="242" spans="1:7" ht="25.5">
      <c r="A242" s="81">
        <f t="shared" si="6"/>
        <v>231</v>
      </c>
      <c r="B242" s="117" t="s">
        <v>927</v>
      </c>
      <c r="C242" s="118" t="s">
        <v>161</v>
      </c>
      <c r="D242" s="118" t="s">
        <v>454</v>
      </c>
      <c r="E242" s="118" t="s">
        <v>73</v>
      </c>
      <c r="F242" s="96">
        <f t="shared" si="7"/>
        <v>40</v>
      </c>
      <c r="G242" s="119">
        <v>40000</v>
      </c>
    </row>
    <row r="243" spans="1:7" ht="25.5">
      <c r="A243" s="81">
        <f t="shared" si="6"/>
        <v>232</v>
      </c>
      <c r="B243" s="117" t="s">
        <v>852</v>
      </c>
      <c r="C243" s="118" t="s">
        <v>161</v>
      </c>
      <c r="D243" s="118" t="s">
        <v>454</v>
      </c>
      <c r="E243" s="118" t="s">
        <v>568</v>
      </c>
      <c r="F243" s="96">
        <f t="shared" si="7"/>
        <v>40</v>
      </c>
      <c r="G243" s="119">
        <v>40000</v>
      </c>
    </row>
    <row r="244" spans="1:7" ht="51.75" customHeight="1">
      <c r="A244" s="81">
        <f t="shared" si="6"/>
        <v>233</v>
      </c>
      <c r="B244" s="117" t="s">
        <v>928</v>
      </c>
      <c r="C244" s="118" t="s">
        <v>161</v>
      </c>
      <c r="D244" s="118" t="s">
        <v>455</v>
      </c>
      <c r="E244" s="118" t="s">
        <v>73</v>
      </c>
      <c r="F244" s="96">
        <f t="shared" si="7"/>
        <v>40</v>
      </c>
      <c r="G244" s="119">
        <v>40000</v>
      </c>
    </row>
    <row r="245" spans="1:7" ht="25.5">
      <c r="A245" s="81">
        <f t="shared" si="6"/>
        <v>234</v>
      </c>
      <c r="B245" s="117" t="s">
        <v>852</v>
      </c>
      <c r="C245" s="118" t="s">
        <v>161</v>
      </c>
      <c r="D245" s="118" t="s">
        <v>455</v>
      </c>
      <c r="E245" s="118" t="s">
        <v>568</v>
      </c>
      <c r="F245" s="96">
        <f t="shared" si="7"/>
        <v>40</v>
      </c>
      <c r="G245" s="119">
        <v>40000</v>
      </c>
    </row>
    <row r="246" spans="1:7" ht="38.25">
      <c r="A246" s="81">
        <f t="shared" si="6"/>
        <v>235</v>
      </c>
      <c r="B246" s="117" t="s">
        <v>929</v>
      </c>
      <c r="C246" s="118" t="s">
        <v>161</v>
      </c>
      <c r="D246" s="118" t="s">
        <v>456</v>
      </c>
      <c r="E246" s="118" t="s">
        <v>73</v>
      </c>
      <c r="F246" s="96">
        <f t="shared" si="7"/>
        <v>240</v>
      </c>
      <c r="G246" s="119">
        <v>240000</v>
      </c>
    </row>
    <row r="247" spans="1:7" ht="25.5">
      <c r="A247" s="81">
        <f t="shared" si="6"/>
        <v>236</v>
      </c>
      <c r="B247" s="117" t="s">
        <v>852</v>
      </c>
      <c r="C247" s="118" t="s">
        <v>161</v>
      </c>
      <c r="D247" s="118" t="s">
        <v>456</v>
      </c>
      <c r="E247" s="118" t="s">
        <v>568</v>
      </c>
      <c r="F247" s="96">
        <f t="shared" si="7"/>
        <v>240</v>
      </c>
      <c r="G247" s="119">
        <v>240000</v>
      </c>
    </row>
    <row r="248" spans="1:7" ht="38.25">
      <c r="A248" s="81">
        <f t="shared" si="6"/>
        <v>237</v>
      </c>
      <c r="B248" s="117" t="s">
        <v>1121</v>
      </c>
      <c r="C248" s="118" t="s">
        <v>161</v>
      </c>
      <c r="D248" s="118" t="s">
        <v>1081</v>
      </c>
      <c r="E248" s="118" t="s">
        <v>73</v>
      </c>
      <c r="F248" s="96">
        <f t="shared" si="7"/>
        <v>975</v>
      </c>
      <c r="G248" s="119">
        <v>975000</v>
      </c>
    </row>
    <row r="249" spans="1:7" ht="38.25">
      <c r="A249" s="81">
        <f t="shared" si="6"/>
        <v>238</v>
      </c>
      <c r="B249" s="117" t="s">
        <v>911</v>
      </c>
      <c r="C249" s="118" t="s">
        <v>161</v>
      </c>
      <c r="D249" s="118" t="s">
        <v>1081</v>
      </c>
      <c r="E249" s="118" t="s">
        <v>439</v>
      </c>
      <c r="F249" s="96">
        <f t="shared" si="7"/>
        <v>975</v>
      </c>
      <c r="G249" s="119">
        <v>975000</v>
      </c>
    </row>
    <row r="250" spans="1:7" ht="38.25">
      <c r="A250" s="81">
        <f t="shared" si="6"/>
        <v>239</v>
      </c>
      <c r="B250" s="117" t="s">
        <v>816</v>
      </c>
      <c r="C250" s="118" t="s">
        <v>161</v>
      </c>
      <c r="D250" s="118" t="s">
        <v>85</v>
      </c>
      <c r="E250" s="118" t="s">
        <v>73</v>
      </c>
      <c r="F250" s="96">
        <f t="shared" si="7"/>
        <v>700</v>
      </c>
      <c r="G250" s="119">
        <v>700000</v>
      </c>
    </row>
    <row r="251" spans="1:7" ht="51">
      <c r="A251" s="81">
        <f t="shared" si="6"/>
        <v>240</v>
      </c>
      <c r="B251" s="117" t="s">
        <v>1122</v>
      </c>
      <c r="C251" s="118" t="s">
        <v>161</v>
      </c>
      <c r="D251" s="118" t="s">
        <v>457</v>
      </c>
      <c r="E251" s="118" t="s">
        <v>73</v>
      </c>
      <c r="F251" s="96">
        <f t="shared" si="7"/>
        <v>150</v>
      </c>
      <c r="G251" s="119">
        <v>150000</v>
      </c>
    </row>
    <row r="252" spans="1:7" ht="38.25">
      <c r="A252" s="81">
        <f t="shared" si="6"/>
        <v>241</v>
      </c>
      <c r="B252" s="117" t="s">
        <v>930</v>
      </c>
      <c r="C252" s="118" t="s">
        <v>161</v>
      </c>
      <c r="D252" s="118" t="s">
        <v>458</v>
      </c>
      <c r="E252" s="118" t="s">
        <v>73</v>
      </c>
      <c r="F252" s="96">
        <f t="shared" si="7"/>
        <v>15</v>
      </c>
      <c r="G252" s="119">
        <v>15000</v>
      </c>
    </row>
    <row r="253" spans="1:7" ht="38.25">
      <c r="A253" s="81">
        <f t="shared" si="6"/>
        <v>242</v>
      </c>
      <c r="B253" s="117" t="s">
        <v>911</v>
      </c>
      <c r="C253" s="118" t="s">
        <v>161</v>
      </c>
      <c r="D253" s="118" t="s">
        <v>458</v>
      </c>
      <c r="E253" s="118" t="s">
        <v>439</v>
      </c>
      <c r="F253" s="96">
        <f t="shared" si="7"/>
        <v>15</v>
      </c>
      <c r="G253" s="119">
        <v>15000</v>
      </c>
    </row>
    <row r="254" spans="1:7" ht="38.25">
      <c r="A254" s="81">
        <f t="shared" si="6"/>
        <v>243</v>
      </c>
      <c r="B254" s="117" t="s">
        <v>931</v>
      </c>
      <c r="C254" s="118" t="s">
        <v>161</v>
      </c>
      <c r="D254" s="118" t="s">
        <v>459</v>
      </c>
      <c r="E254" s="118" t="s">
        <v>73</v>
      </c>
      <c r="F254" s="96">
        <f t="shared" si="7"/>
        <v>40</v>
      </c>
      <c r="G254" s="119">
        <v>40000</v>
      </c>
    </row>
    <row r="255" spans="1:7" ht="25.5">
      <c r="A255" s="81">
        <f t="shared" si="6"/>
        <v>244</v>
      </c>
      <c r="B255" s="117" t="s">
        <v>852</v>
      </c>
      <c r="C255" s="118" t="s">
        <v>161</v>
      </c>
      <c r="D255" s="118" t="s">
        <v>459</v>
      </c>
      <c r="E255" s="118" t="s">
        <v>568</v>
      </c>
      <c r="F255" s="96">
        <f t="shared" si="7"/>
        <v>40</v>
      </c>
      <c r="G255" s="119">
        <v>40000</v>
      </c>
    </row>
    <row r="256" spans="1:7" ht="25.5">
      <c r="A256" s="81">
        <f t="shared" si="6"/>
        <v>245</v>
      </c>
      <c r="B256" s="117" t="s">
        <v>932</v>
      </c>
      <c r="C256" s="118" t="s">
        <v>161</v>
      </c>
      <c r="D256" s="118" t="s">
        <v>460</v>
      </c>
      <c r="E256" s="118" t="s">
        <v>73</v>
      </c>
      <c r="F256" s="96">
        <f t="shared" si="7"/>
        <v>10</v>
      </c>
      <c r="G256" s="119">
        <v>10000</v>
      </c>
    </row>
    <row r="257" spans="1:7" ht="25.5">
      <c r="A257" s="81">
        <f t="shared" si="6"/>
        <v>246</v>
      </c>
      <c r="B257" s="117" t="s">
        <v>852</v>
      </c>
      <c r="C257" s="118" t="s">
        <v>161</v>
      </c>
      <c r="D257" s="118" t="s">
        <v>460</v>
      </c>
      <c r="E257" s="118" t="s">
        <v>568</v>
      </c>
      <c r="F257" s="96">
        <f t="shared" si="7"/>
        <v>10</v>
      </c>
      <c r="G257" s="119">
        <v>10000</v>
      </c>
    </row>
    <row r="258" spans="1:7" ht="25.5">
      <c r="A258" s="81">
        <f t="shared" si="6"/>
        <v>247</v>
      </c>
      <c r="B258" s="117" t="s">
        <v>933</v>
      </c>
      <c r="C258" s="118" t="s">
        <v>161</v>
      </c>
      <c r="D258" s="118" t="s">
        <v>461</v>
      </c>
      <c r="E258" s="118" t="s">
        <v>73</v>
      </c>
      <c r="F258" s="96">
        <f t="shared" si="7"/>
        <v>20</v>
      </c>
      <c r="G258" s="119">
        <v>20000</v>
      </c>
    </row>
    <row r="259" spans="1:7" ht="25.5">
      <c r="A259" s="81">
        <f t="shared" si="6"/>
        <v>248</v>
      </c>
      <c r="B259" s="117" t="s">
        <v>852</v>
      </c>
      <c r="C259" s="118" t="s">
        <v>161</v>
      </c>
      <c r="D259" s="118" t="s">
        <v>461</v>
      </c>
      <c r="E259" s="118" t="s">
        <v>568</v>
      </c>
      <c r="F259" s="96">
        <f t="shared" si="7"/>
        <v>20</v>
      </c>
      <c r="G259" s="119">
        <v>20000</v>
      </c>
    </row>
    <row r="260" spans="1:7" ht="12.75">
      <c r="A260" s="81">
        <f t="shared" si="6"/>
        <v>249</v>
      </c>
      <c r="B260" s="117" t="s">
        <v>934</v>
      </c>
      <c r="C260" s="118" t="s">
        <v>161</v>
      </c>
      <c r="D260" s="118" t="s">
        <v>462</v>
      </c>
      <c r="E260" s="118" t="s">
        <v>73</v>
      </c>
      <c r="F260" s="96">
        <f t="shared" si="7"/>
        <v>55</v>
      </c>
      <c r="G260" s="119">
        <v>55000</v>
      </c>
    </row>
    <row r="261" spans="1:7" ht="25.5">
      <c r="A261" s="81">
        <f t="shared" si="6"/>
        <v>250</v>
      </c>
      <c r="B261" s="117" t="s">
        <v>852</v>
      </c>
      <c r="C261" s="118" t="s">
        <v>161</v>
      </c>
      <c r="D261" s="118" t="s">
        <v>462</v>
      </c>
      <c r="E261" s="118" t="s">
        <v>568</v>
      </c>
      <c r="F261" s="96">
        <f t="shared" si="7"/>
        <v>55</v>
      </c>
      <c r="G261" s="119">
        <v>55000</v>
      </c>
    </row>
    <row r="262" spans="1:7" ht="25.5">
      <c r="A262" s="81">
        <f t="shared" si="6"/>
        <v>251</v>
      </c>
      <c r="B262" s="117" t="s">
        <v>935</v>
      </c>
      <c r="C262" s="118" t="s">
        <v>161</v>
      </c>
      <c r="D262" s="118" t="s">
        <v>463</v>
      </c>
      <c r="E262" s="118" t="s">
        <v>73</v>
      </c>
      <c r="F262" s="96">
        <f t="shared" si="7"/>
        <v>10</v>
      </c>
      <c r="G262" s="119">
        <v>10000</v>
      </c>
    </row>
    <row r="263" spans="1:7" ht="25.5">
      <c r="A263" s="81">
        <f t="shared" si="6"/>
        <v>252</v>
      </c>
      <c r="B263" s="117" t="s">
        <v>852</v>
      </c>
      <c r="C263" s="118" t="s">
        <v>161</v>
      </c>
      <c r="D263" s="118" t="s">
        <v>463</v>
      </c>
      <c r="E263" s="118" t="s">
        <v>568</v>
      </c>
      <c r="F263" s="96">
        <f t="shared" si="7"/>
        <v>10</v>
      </c>
      <c r="G263" s="119">
        <v>10000</v>
      </c>
    </row>
    <row r="264" spans="1:7" ht="25.5">
      <c r="A264" s="81">
        <f t="shared" si="6"/>
        <v>253</v>
      </c>
      <c r="B264" s="117" t="s">
        <v>1026</v>
      </c>
      <c r="C264" s="118" t="s">
        <v>161</v>
      </c>
      <c r="D264" s="118" t="s">
        <v>464</v>
      </c>
      <c r="E264" s="118" t="s">
        <v>73</v>
      </c>
      <c r="F264" s="96">
        <f t="shared" si="7"/>
        <v>550</v>
      </c>
      <c r="G264" s="119">
        <v>550000</v>
      </c>
    </row>
    <row r="265" spans="1:7" ht="25.5">
      <c r="A265" s="81">
        <f t="shared" si="6"/>
        <v>254</v>
      </c>
      <c r="B265" s="117" t="s">
        <v>936</v>
      </c>
      <c r="C265" s="118" t="s">
        <v>161</v>
      </c>
      <c r="D265" s="118" t="s">
        <v>465</v>
      </c>
      <c r="E265" s="118" t="s">
        <v>73</v>
      </c>
      <c r="F265" s="96">
        <f t="shared" si="7"/>
        <v>500</v>
      </c>
      <c r="G265" s="119">
        <v>500000</v>
      </c>
    </row>
    <row r="266" spans="1:7" ht="12.75">
      <c r="A266" s="81">
        <f t="shared" si="6"/>
        <v>255</v>
      </c>
      <c r="B266" s="117" t="s">
        <v>908</v>
      </c>
      <c r="C266" s="118" t="s">
        <v>161</v>
      </c>
      <c r="D266" s="118" t="s">
        <v>465</v>
      </c>
      <c r="E266" s="118" t="s">
        <v>436</v>
      </c>
      <c r="F266" s="96">
        <f t="shared" si="7"/>
        <v>500</v>
      </c>
      <c r="G266" s="119">
        <v>500000</v>
      </c>
    </row>
    <row r="267" spans="1:7" ht="38.25">
      <c r="A267" s="81">
        <f t="shared" si="6"/>
        <v>256</v>
      </c>
      <c r="B267" s="117" t="s">
        <v>937</v>
      </c>
      <c r="C267" s="118" t="s">
        <v>161</v>
      </c>
      <c r="D267" s="118" t="s">
        <v>466</v>
      </c>
      <c r="E267" s="118" t="s">
        <v>73</v>
      </c>
      <c r="F267" s="96">
        <f t="shared" si="7"/>
        <v>50</v>
      </c>
      <c r="G267" s="119">
        <v>50000</v>
      </c>
    </row>
    <row r="268" spans="1:7" ht="25.5">
      <c r="A268" s="81">
        <f t="shared" si="6"/>
        <v>257</v>
      </c>
      <c r="B268" s="117" t="s">
        <v>852</v>
      </c>
      <c r="C268" s="118" t="s">
        <v>161</v>
      </c>
      <c r="D268" s="118" t="s">
        <v>466</v>
      </c>
      <c r="E268" s="118" t="s">
        <v>568</v>
      </c>
      <c r="F268" s="96">
        <f t="shared" si="7"/>
        <v>50</v>
      </c>
      <c r="G268" s="119">
        <v>50000</v>
      </c>
    </row>
    <row r="269" spans="1:7" ht="51">
      <c r="A269" s="81">
        <f aca="true" t="shared" si="8" ref="A269:A332">1+A268</f>
        <v>258</v>
      </c>
      <c r="B269" s="117" t="s">
        <v>808</v>
      </c>
      <c r="C269" s="118" t="s">
        <v>161</v>
      </c>
      <c r="D269" s="118" t="s">
        <v>403</v>
      </c>
      <c r="E269" s="118" t="s">
        <v>73</v>
      </c>
      <c r="F269" s="96">
        <f aca="true" t="shared" si="9" ref="F269:F332">G269/1000</f>
        <v>87</v>
      </c>
      <c r="G269" s="119">
        <v>87000</v>
      </c>
    </row>
    <row r="270" spans="1:7" ht="63.75">
      <c r="A270" s="81">
        <f t="shared" si="8"/>
        <v>259</v>
      </c>
      <c r="B270" s="117" t="s">
        <v>1179</v>
      </c>
      <c r="C270" s="118" t="s">
        <v>161</v>
      </c>
      <c r="D270" s="118" t="s">
        <v>1180</v>
      </c>
      <c r="E270" s="118" t="s">
        <v>73</v>
      </c>
      <c r="F270" s="96">
        <f t="shared" si="9"/>
        <v>42</v>
      </c>
      <c r="G270" s="119">
        <v>42000</v>
      </c>
    </row>
    <row r="271" spans="1:7" ht="25.5">
      <c r="A271" s="81">
        <f t="shared" si="8"/>
        <v>260</v>
      </c>
      <c r="B271" s="117" t="s">
        <v>852</v>
      </c>
      <c r="C271" s="118" t="s">
        <v>161</v>
      </c>
      <c r="D271" s="118" t="s">
        <v>1180</v>
      </c>
      <c r="E271" s="118" t="s">
        <v>568</v>
      </c>
      <c r="F271" s="96">
        <f t="shared" si="9"/>
        <v>42</v>
      </c>
      <c r="G271" s="119">
        <v>42000</v>
      </c>
    </row>
    <row r="272" spans="1:7" ht="51">
      <c r="A272" s="81">
        <f t="shared" si="8"/>
        <v>261</v>
      </c>
      <c r="B272" s="117" t="s">
        <v>1181</v>
      </c>
      <c r="C272" s="118" t="s">
        <v>161</v>
      </c>
      <c r="D272" s="118" t="s">
        <v>1275</v>
      </c>
      <c r="E272" s="118" t="s">
        <v>73</v>
      </c>
      <c r="F272" s="96">
        <f t="shared" si="9"/>
        <v>45</v>
      </c>
      <c r="G272" s="119">
        <v>45000</v>
      </c>
    </row>
    <row r="273" spans="1:7" ht="25.5">
      <c r="A273" s="81">
        <f t="shared" si="8"/>
        <v>262</v>
      </c>
      <c r="B273" s="117" t="s">
        <v>852</v>
      </c>
      <c r="C273" s="118" t="s">
        <v>161</v>
      </c>
      <c r="D273" s="118" t="s">
        <v>1275</v>
      </c>
      <c r="E273" s="118" t="s">
        <v>568</v>
      </c>
      <c r="F273" s="96">
        <f t="shared" si="9"/>
        <v>45</v>
      </c>
      <c r="G273" s="119">
        <v>45000</v>
      </c>
    </row>
    <row r="274" spans="1:7" ht="12.75">
      <c r="A274" s="98">
        <f t="shared" si="8"/>
        <v>263</v>
      </c>
      <c r="B274" s="124" t="s">
        <v>823</v>
      </c>
      <c r="C274" s="125" t="s">
        <v>162</v>
      </c>
      <c r="D274" s="125" t="s">
        <v>84</v>
      </c>
      <c r="E274" s="125" t="s">
        <v>73</v>
      </c>
      <c r="F274" s="99">
        <f t="shared" si="9"/>
        <v>26644.8</v>
      </c>
      <c r="G274" s="119">
        <v>26644800</v>
      </c>
    </row>
    <row r="275" spans="1:7" ht="12.75">
      <c r="A275" s="81">
        <f t="shared" si="8"/>
        <v>264</v>
      </c>
      <c r="B275" s="117" t="s">
        <v>824</v>
      </c>
      <c r="C275" s="118" t="s">
        <v>787</v>
      </c>
      <c r="D275" s="118" t="s">
        <v>84</v>
      </c>
      <c r="E275" s="118" t="s">
        <v>73</v>
      </c>
      <c r="F275" s="96">
        <f t="shared" si="9"/>
        <v>23015</v>
      </c>
      <c r="G275" s="119">
        <v>23015000</v>
      </c>
    </row>
    <row r="276" spans="1:7" ht="38.25">
      <c r="A276" s="81">
        <f t="shared" si="8"/>
        <v>265</v>
      </c>
      <c r="B276" s="117" t="s">
        <v>816</v>
      </c>
      <c r="C276" s="118" t="s">
        <v>787</v>
      </c>
      <c r="D276" s="118" t="s">
        <v>85</v>
      </c>
      <c r="E276" s="118" t="s">
        <v>73</v>
      </c>
      <c r="F276" s="96">
        <f t="shared" si="9"/>
        <v>23015</v>
      </c>
      <c r="G276" s="119">
        <v>23015000</v>
      </c>
    </row>
    <row r="277" spans="1:7" ht="39" customHeight="1">
      <c r="A277" s="81">
        <f t="shared" si="8"/>
        <v>266</v>
      </c>
      <c r="B277" s="117" t="s">
        <v>1027</v>
      </c>
      <c r="C277" s="118" t="s">
        <v>787</v>
      </c>
      <c r="D277" s="118" t="s">
        <v>468</v>
      </c>
      <c r="E277" s="118" t="s">
        <v>73</v>
      </c>
      <c r="F277" s="96">
        <f t="shared" si="9"/>
        <v>23015</v>
      </c>
      <c r="G277" s="119">
        <v>23015000</v>
      </c>
    </row>
    <row r="278" spans="1:7" ht="25.5">
      <c r="A278" s="81">
        <f t="shared" si="8"/>
        <v>267</v>
      </c>
      <c r="B278" s="117" t="s">
        <v>938</v>
      </c>
      <c r="C278" s="118" t="s">
        <v>787</v>
      </c>
      <c r="D278" s="118" t="s">
        <v>559</v>
      </c>
      <c r="E278" s="118" t="s">
        <v>73</v>
      </c>
      <c r="F278" s="96">
        <f t="shared" si="9"/>
        <v>6130</v>
      </c>
      <c r="G278" s="119">
        <v>6130000</v>
      </c>
    </row>
    <row r="279" spans="1:7" ht="12.75">
      <c r="A279" s="81">
        <f t="shared" si="8"/>
        <v>268</v>
      </c>
      <c r="B279" s="117" t="s">
        <v>917</v>
      </c>
      <c r="C279" s="118" t="s">
        <v>787</v>
      </c>
      <c r="D279" s="118" t="s">
        <v>559</v>
      </c>
      <c r="E279" s="118" t="s">
        <v>560</v>
      </c>
      <c r="F279" s="96">
        <f t="shared" si="9"/>
        <v>6130</v>
      </c>
      <c r="G279" s="119">
        <v>6130000</v>
      </c>
    </row>
    <row r="280" spans="1:7" ht="25.5">
      <c r="A280" s="81">
        <f t="shared" si="8"/>
        <v>269</v>
      </c>
      <c r="B280" s="117" t="s">
        <v>916</v>
      </c>
      <c r="C280" s="118" t="s">
        <v>787</v>
      </c>
      <c r="D280" s="118" t="s">
        <v>561</v>
      </c>
      <c r="E280" s="118" t="s">
        <v>73</v>
      </c>
      <c r="F280" s="96">
        <f t="shared" si="9"/>
        <v>16885</v>
      </c>
      <c r="G280" s="119">
        <v>16885000</v>
      </c>
    </row>
    <row r="281" spans="1:7" ht="12.75">
      <c r="A281" s="81">
        <f t="shared" si="8"/>
        <v>270</v>
      </c>
      <c r="B281" s="117" t="s">
        <v>917</v>
      </c>
      <c r="C281" s="118" t="s">
        <v>787</v>
      </c>
      <c r="D281" s="118" t="s">
        <v>561</v>
      </c>
      <c r="E281" s="118" t="s">
        <v>560</v>
      </c>
      <c r="F281" s="96">
        <f t="shared" si="9"/>
        <v>16885</v>
      </c>
      <c r="G281" s="119">
        <v>16885000</v>
      </c>
    </row>
    <row r="282" spans="1:7" ht="12.75">
      <c r="A282" s="81">
        <f t="shared" si="8"/>
        <v>271</v>
      </c>
      <c r="B282" s="117" t="s">
        <v>825</v>
      </c>
      <c r="C282" s="118" t="s">
        <v>304</v>
      </c>
      <c r="D282" s="118" t="s">
        <v>84</v>
      </c>
      <c r="E282" s="118" t="s">
        <v>73</v>
      </c>
      <c r="F282" s="96">
        <f t="shared" si="9"/>
        <v>3629.8</v>
      </c>
      <c r="G282" s="119">
        <v>3629800</v>
      </c>
    </row>
    <row r="283" spans="1:7" ht="38.25">
      <c r="A283" s="81">
        <f t="shared" si="8"/>
        <v>272</v>
      </c>
      <c r="B283" s="117" t="s">
        <v>816</v>
      </c>
      <c r="C283" s="118" t="s">
        <v>304</v>
      </c>
      <c r="D283" s="118" t="s">
        <v>85</v>
      </c>
      <c r="E283" s="118" t="s">
        <v>73</v>
      </c>
      <c r="F283" s="96">
        <f t="shared" si="9"/>
        <v>3629.8</v>
      </c>
      <c r="G283" s="119">
        <v>3629800</v>
      </c>
    </row>
    <row r="284" spans="1:7" ht="41.25" customHeight="1">
      <c r="A284" s="81">
        <f t="shared" si="8"/>
        <v>273</v>
      </c>
      <c r="B284" s="117" t="s">
        <v>1027</v>
      </c>
      <c r="C284" s="118" t="s">
        <v>304</v>
      </c>
      <c r="D284" s="118" t="s">
        <v>468</v>
      </c>
      <c r="E284" s="118" t="s">
        <v>73</v>
      </c>
      <c r="F284" s="96">
        <f t="shared" si="9"/>
        <v>3400</v>
      </c>
      <c r="G284" s="119">
        <v>3400000</v>
      </c>
    </row>
    <row r="285" spans="1:7" ht="12.75" customHeight="1">
      <c r="A285" s="81">
        <f t="shared" si="8"/>
        <v>274</v>
      </c>
      <c r="B285" s="117" t="s">
        <v>939</v>
      </c>
      <c r="C285" s="118" t="s">
        <v>304</v>
      </c>
      <c r="D285" s="118" t="s">
        <v>469</v>
      </c>
      <c r="E285" s="118" t="s">
        <v>73</v>
      </c>
      <c r="F285" s="96">
        <f t="shared" si="9"/>
        <v>2800</v>
      </c>
      <c r="G285" s="119">
        <v>2800000</v>
      </c>
    </row>
    <row r="286" spans="1:7" ht="12.75">
      <c r="A286" s="81">
        <f t="shared" si="8"/>
        <v>275</v>
      </c>
      <c r="B286" s="117" t="s">
        <v>879</v>
      </c>
      <c r="C286" s="118" t="s">
        <v>304</v>
      </c>
      <c r="D286" s="118" t="s">
        <v>469</v>
      </c>
      <c r="E286" s="118" t="s">
        <v>571</v>
      </c>
      <c r="F286" s="96">
        <f t="shared" si="9"/>
        <v>2800</v>
      </c>
      <c r="G286" s="119">
        <v>2800000</v>
      </c>
    </row>
    <row r="287" spans="1:7" ht="12.75">
      <c r="A287" s="81">
        <f t="shared" si="8"/>
        <v>276</v>
      </c>
      <c r="B287" s="117" t="s">
        <v>940</v>
      </c>
      <c r="C287" s="118" t="s">
        <v>304</v>
      </c>
      <c r="D287" s="118" t="s">
        <v>470</v>
      </c>
      <c r="E287" s="118" t="s">
        <v>73</v>
      </c>
      <c r="F287" s="96">
        <f t="shared" si="9"/>
        <v>600</v>
      </c>
      <c r="G287" s="119">
        <v>600000</v>
      </c>
    </row>
    <row r="288" spans="1:7" ht="25.5">
      <c r="A288" s="81">
        <f t="shared" si="8"/>
        <v>277</v>
      </c>
      <c r="B288" s="117" t="s">
        <v>852</v>
      </c>
      <c r="C288" s="118" t="s">
        <v>304</v>
      </c>
      <c r="D288" s="118" t="s">
        <v>470</v>
      </c>
      <c r="E288" s="118" t="s">
        <v>568</v>
      </c>
      <c r="F288" s="96">
        <f t="shared" si="9"/>
        <v>600</v>
      </c>
      <c r="G288" s="119">
        <v>600000</v>
      </c>
    </row>
    <row r="289" spans="1:7" ht="53.25" customHeight="1">
      <c r="A289" s="81">
        <f t="shared" si="8"/>
        <v>278</v>
      </c>
      <c r="B289" s="117" t="s">
        <v>1018</v>
      </c>
      <c r="C289" s="118" t="s">
        <v>304</v>
      </c>
      <c r="D289" s="118" t="s">
        <v>467</v>
      </c>
      <c r="E289" s="118" t="s">
        <v>73</v>
      </c>
      <c r="F289" s="96">
        <f t="shared" si="9"/>
        <v>229.8</v>
      </c>
      <c r="G289" s="119">
        <v>229800</v>
      </c>
    </row>
    <row r="290" spans="1:7" ht="76.5">
      <c r="A290" s="81">
        <f t="shared" si="8"/>
        <v>279</v>
      </c>
      <c r="B290" s="117" t="s">
        <v>1123</v>
      </c>
      <c r="C290" s="118" t="s">
        <v>304</v>
      </c>
      <c r="D290" s="118" t="s">
        <v>1028</v>
      </c>
      <c r="E290" s="118" t="s">
        <v>73</v>
      </c>
      <c r="F290" s="96">
        <f t="shared" si="9"/>
        <v>229.8</v>
      </c>
      <c r="G290" s="119">
        <v>229800</v>
      </c>
    </row>
    <row r="291" spans="1:7" ht="38.25">
      <c r="A291" s="81">
        <f t="shared" si="8"/>
        <v>280</v>
      </c>
      <c r="B291" s="117" t="s">
        <v>911</v>
      </c>
      <c r="C291" s="118" t="s">
        <v>304</v>
      </c>
      <c r="D291" s="118" t="s">
        <v>1028</v>
      </c>
      <c r="E291" s="118" t="s">
        <v>439</v>
      </c>
      <c r="F291" s="96">
        <f t="shared" si="9"/>
        <v>229.8</v>
      </c>
      <c r="G291" s="119">
        <v>229800</v>
      </c>
    </row>
    <row r="292" spans="1:7" ht="12.75">
      <c r="A292" s="98">
        <f t="shared" si="8"/>
        <v>281</v>
      </c>
      <c r="B292" s="124" t="s">
        <v>826</v>
      </c>
      <c r="C292" s="125" t="s">
        <v>163</v>
      </c>
      <c r="D292" s="125" t="s">
        <v>84</v>
      </c>
      <c r="E292" s="125" t="s">
        <v>73</v>
      </c>
      <c r="F292" s="99">
        <f t="shared" si="9"/>
        <v>747270.80975</v>
      </c>
      <c r="G292" s="119">
        <v>747270809.75</v>
      </c>
    </row>
    <row r="293" spans="1:7" ht="12.75">
      <c r="A293" s="81">
        <f t="shared" si="8"/>
        <v>282</v>
      </c>
      <c r="B293" s="117" t="s">
        <v>827</v>
      </c>
      <c r="C293" s="118" t="s">
        <v>164</v>
      </c>
      <c r="D293" s="118" t="s">
        <v>84</v>
      </c>
      <c r="E293" s="118" t="s">
        <v>73</v>
      </c>
      <c r="F293" s="96">
        <f t="shared" si="9"/>
        <v>407635.05799</v>
      </c>
      <c r="G293" s="119">
        <v>407635057.99</v>
      </c>
    </row>
    <row r="294" spans="1:7" ht="38.25">
      <c r="A294" s="81">
        <f t="shared" si="8"/>
        <v>283</v>
      </c>
      <c r="B294" s="117" t="s">
        <v>828</v>
      </c>
      <c r="C294" s="118" t="s">
        <v>164</v>
      </c>
      <c r="D294" s="118" t="s">
        <v>608</v>
      </c>
      <c r="E294" s="118" t="s">
        <v>73</v>
      </c>
      <c r="F294" s="96">
        <f t="shared" si="9"/>
        <v>217235.05799</v>
      </c>
      <c r="G294" s="119">
        <v>217235057.99</v>
      </c>
    </row>
    <row r="295" spans="1:7" ht="38.25">
      <c r="A295" s="81">
        <f t="shared" si="8"/>
        <v>284</v>
      </c>
      <c r="B295" s="117" t="s">
        <v>1029</v>
      </c>
      <c r="C295" s="118" t="s">
        <v>164</v>
      </c>
      <c r="D295" s="118" t="s">
        <v>471</v>
      </c>
      <c r="E295" s="118" t="s">
        <v>73</v>
      </c>
      <c r="F295" s="96">
        <f t="shared" si="9"/>
        <v>217235.05799</v>
      </c>
      <c r="G295" s="119">
        <v>217235057.99</v>
      </c>
    </row>
    <row r="296" spans="1:7" ht="63.75">
      <c r="A296" s="81">
        <f t="shared" si="8"/>
        <v>285</v>
      </c>
      <c r="B296" s="117" t="s">
        <v>959</v>
      </c>
      <c r="C296" s="118" t="s">
        <v>164</v>
      </c>
      <c r="D296" s="118" t="s">
        <v>472</v>
      </c>
      <c r="E296" s="118" t="s">
        <v>73</v>
      </c>
      <c r="F296" s="96">
        <f t="shared" si="9"/>
        <v>69097.354</v>
      </c>
      <c r="G296" s="119">
        <v>69097354</v>
      </c>
    </row>
    <row r="297" spans="1:7" ht="12.75">
      <c r="A297" s="81">
        <f t="shared" si="8"/>
        <v>286</v>
      </c>
      <c r="B297" s="117" t="s">
        <v>873</v>
      </c>
      <c r="C297" s="118" t="s">
        <v>164</v>
      </c>
      <c r="D297" s="118" t="s">
        <v>472</v>
      </c>
      <c r="E297" s="118" t="s">
        <v>569</v>
      </c>
      <c r="F297" s="96">
        <f t="shared" si="9"/>
        <v>69097.3428</v>
      </c>
      <c r="G297" s="119">
        <v>69097342.8</v>
      </c>
    </row>
    <row r="298" spans="1:7" ht="12.75">
      <c r="A298" s="81">
        <f t="shared" si="8"/>
        <v>287</v>
      </c>
      <c r="B298" s="117" t="s">
        <v>874</v>
      </c>
      <c r="C298" s="118" t="s">
        <v>164</v>
      </c>
      <c r="D298" s="118" t="s">
        <v>472</v>
      </c>
      <c r="E298" s="118" t="s">
        <v>570</v>
      </c>
      <c r="F298" s="96">
        <f t="shared" si="9"/>
        <v>0.0112</v>
      </c>
      <c r="G298" s="119">
        <v>11.2</v>
      </c>
    </row>
    <row r="299" spans="1:7" ht="102">
      <c r="A299" s="81">
        <f t="shared" si="8"/>
        <v>288</v>
      </c>
      <c r="B299" s="117" t="s">
        <v>960</v>
      </c>
      <c r="C299" s="118" t="s">
        <v>164</v>
      </c>
      <c r="D299" s="118" t="s">
        <v>473</v>
      </c>
      <c r="E299" s="118" t="s">
        <v>73</v>
      </c>
      <c r="F299" s="96">
        <f t="shared" si="9"/>
        <v>9085.57</v>
      </c>
      <c r="G299" s="119">
        <v>9085570</v>
      </c>
    </row>
    <row r="300" spans="1:7" ht="25.5">
      <c r="A300" s="81">
        <f t="shared" si="8"/>
        <v>289</v>
      </c>
      <c r="B300" s="117" t="s">
        <v>852</v>
      </c>
      <c r="C300" s="118" t="s">
        <v>164</v>
      </c>
      <c r="D300" s="118" t="s">
        <v>473</v>
      </c>
      <c r="E300" s="118" t="s">
        <v>568</v>
      </c>
      <c r="F300" s="96">
        <f t="shared" si="9"/>
        <v>9085.57</v>
      </c>
      <c r="G300" s="119">
        <v>9085570</v>
      </c>
    </row>
    <row r="301" spans="1:7" ht="38.25">
      <c r="A301" s="81">
        <f t="shared" si="8"/>
        <v>290</v>
      </c>
      <c r="B301" s="117" t="s">
        <v>961</v>
      </c>
      <c r="C301" s="118" t="s">
        <v>164</v>
      </c>
      <c r="D301" s="118" t="s">
        <v>474</v>
      </c>
      <c r="E301" s="118" t="s">
        <v>73</v>
      </c>
      <c r="F301" s="96">
        <f t="shared" si="9"/>
        <v>29773.48396</v>
      </c>
      <c r="G301" s="119">
        <v>29773483.96</v>
      </c>
    </row>
    <row r="302" spans="1:7" ht="12.75">
      <c r="A302" s="81">
        <f t="shared" si="8"/>
        <v>291</v>
      </c>
      <c r="B302" s="117" t="s">
        <v>873</v>
      </c>
      <c r="C302" s="118" t="s">
        <v>164</v>
      </c>
      <c r="D302" s="118" t="s">
        <v>474</v>
      </c>
      <c r="E302" s="118" t="s">
        <v>569</v>
      </c>
      <c r="F302" s="96">
        <f t="shared" si="9"/>
        <v>31.884</v>
      </c>
      <c r="G302" s="119">
        <v>31884</v>
      </c>
    </row>
    <row r="303" spans="1:7" ht="25.5">
      <c r="A303" s="81">
        <f t="shared" si="8"/>
        <v>292</v>
      </c>
      <c r="B303" s="117" t="s">
        <v>852</v>
      </c>
      <c r="C303" s="118" t="s">
        <v>164</v>
      </c>
      <c r="D303" s="118" t="s">
        <v>474</v>
      </c>
      <c r="E303" s="118" t="s">
        <v>568</v>
      </c>
      <c r="F303" s="96">
        <f t="shared" si="9"/>
        <v>29741.59996</v>
      </c>
      <c r="G303" s="119">
        <v>29741599.96</v>
      </c>
    </row>
    <row r="304" spans="1:7" ht="38.25">
      <c r="A304" s="81">
        <f t="shared" si="8"/>
        <v>293</v>
      </c>
      <c r="B304" s="117" t="s">
        <v>962</v>
      </c>
      <c r="C304" s="118" t="s">
        <v>164</v>
      </c>
      <c r="D304" s="118" t="s">
        <v>475</v>
      </c>
      <c r="E304" s="118" t="s">
        <v>73</v>
      </c>
      <c r="F304" s="96">
        <f t="shared" si="9"/>
        <v>17603.41903</v>
      </c>
      <c r="G304" s="119">
        <v>17603419.03</v>
      </c>
    </row>
    <row r="305" spans="1:7" ht="25.5">
      <c r="A305" s="81">
        <f t="shared" si="8"/>
        <v>294</v>
      </c>
      <c r="B305" s="117" t="s">
        <v>852</v>
      </c>
      <c r="C305" s="118" t="s">
        <v>164</v>
      </c>
      <c r="D305" s="118" t="s">
        <v>475</v>
      </c>
      <c r="E305" s="118" t="s">
        <v>568</v>
      </c>
      <c r="F305" s="96">
        <f t="shared" si="9"/>
        <v>17603.41903</v>
      </c>
      <c r="G305" s="119">
        <v>17603419.03</v>
      </c>
    </row>
    <row r="306" spans="1:7" ht="51">
      <c r="A306" s="81">
        <f t="shared" si="8"/>
        <v>295</v>
      </c>
      <c r="B306" s="117" t="s">
        <v>963</v>
      </c>
      <c r="C306" s="118" t="s">
        <v>164</v>
      </c>
      <c r="D306" s="118" t="s">
        <v>476</v>
      </c>
      <c r="E306" s="118" t="s">
        <v>73</v>
      </c>
      <c r="F306" s="96">
        <f t="shared" si="9"/>
        <v>21395.631</v>
      </c>
      <c r="G306" s="119">
        <v>21395631</v>
      </c>
    </row>
    <row r="307" spans="1:7" ht="25.5">
      <c r="A307" s="81">
        <f t="shared" si="8"/>
        <v>296</v>
      </c>
      <c r="B307" s="117" t="s">
        <v>852</v>
      </c>
      <c r="C307" s="118" t="s">
        <v>164</v>
      </c>
      <c r="D307" s="118" t="s">
        <v>476</v>
      </c>
      <c r="E307" s="118" t="s">
        <v>568</v>
      </c>
      <c r="F307" s="96">
        <f t="shared" si="9"/>
        <v>21395.631</v>
      </c>
      <c r="G307" s="119">
        <v>21395631</v>
      </c>
    </row>
    <row r="308" spans="1:7" ht="38.25">
      <c r="A308" s="81">
        <f t="shared" si="8"/>
        <v>297</v>
      </c>
      <c r="B308" s="117" t="s">
        <v>1124</v>
      </c>
      <c r="C308" s="118" t="s">
        <v>164</v>
      </c>
      <c r="D308" s="118" t="s">
        <v>1070</v>
      </c>
      <c r="E308" s="118" t="s">
        <v>73</v>
      </c>
      <c r="F308" s="96">
        <f t="shared" si="9"/>
        <v>9082.3</v>
      </c>
      <c r="G308" s="119">
        <v>9082300</v>
      </c>
    </row>
    <row r="309" spans="1:7" ht="25.5">
      <c r="A309" s="81">
        <f t="shared" si="8"/>
        <v>298</v>
      </c>
      <c r="B309" s="117" t="s">
        <v>852</v>
      </c>
      <c r="C309" s="118" t="s">
        <v>164</v>
      </c>
      <c r="D309" s="118" t="s">
        <v>1070</v>
      </c>
      <c r="E309" s="118" t="s">
        <v>568</v>
      </c>
      <c r="F309" s="96">
        <f t="shared" si="9"/>
        <v>8619.5</v>
      </c>
      <c r="G309" s="119">
        <v>8619500</v>
      </c>
    </row>
    <row r="310" spans="1:7" ht="12.75">
      <c r="A310" s="81">
        <f t="shared" si="8"/>
        <v>299</v>
      </c>
      <c r="B310" s="117" t="s">
        <v>879</v>
      </c>
      <c r="C310" s="118" t="s">
        <v>164</v>
      </c>
      <c r="D310" s="118" t="s">
        <v>1070</v>
      </c>
      <c r="E310" s="118" t="s">
        <v>571</v>
      </c>
      <c r="F310" s="96">
        <f t="shared" si="9"/>
        <v>462.8</v>
      </c>
      <c r="G310" s="119">
        <v>462800</v>
      </c>
    </row>
    <row r="311" spans="1:7" ht="89.25">
      <c r="A311" s="81">
        <f t="shared" si="8"/>
        <v>300</v>
      </c>
      <c r="B311" s="117" t="s">
        <v>964</v>
      </c>
      <c r="C311" s="118" t="s">
        <v>164</v>
      </c>
      <c r="D311" s="118" t="s">
        <v>477</v>
      </c>
      <c r="E311" s="118" t="s">
        <v>73</v>
      </c>
      <c r="F311" s="96">
        <f t="shared" si="9"/>
        <v>258.3</v>
      </c>
      <c r="G311" s="119">
        <v>258300</v>
      </c>
    </row>
    <row r="312" spans="1:7" ht="25.5">
      <c r="A312" s="81">
        <f t="shared" si="8"/>
        <v>301</v>
      </c>
      <c r="B312" s="117" t="s">
        <v>852</v>
      </c>
      <c r="C312" s="118" t="s">
        <v>164</v>
      </c>
      <c r="D312" s="118" t="s">
        <v>477</v>
      </c>
      <c r="E312" s="118" t="s">
        <v>568</v>
      </c>
      <c r="F312" s="96">
        <f t="shared" si="9"/>
        <v>258.3</v>
      </c>
      <c r="G312" s="119">
        <v>258300</v>
      </c>
    </row>
    <row r="313" spans="1:7" ht="76.5">
      <c r="A313" s="81">
        <f t="shared" si="8"/>
        <v>302</v>
      </c>
      <c r="B313" s="117" t="s">
        <v>1125</v>
      </c>
      <c r="C313" s="118" t="s">
        <v>164</v>
      </c>
      <c r="D313" s="118" t="s">
        <v>478</v>
      </c>
      <c r="E313" s="118" t="s">
        <v>73</v>
      </c>
      <c r="F313" s="96">
        <f t="shared" si="9"/>
        <v>38440</v>
      </c>
      <c r="G313" s="119">
        <v>38440000</v>
      </c>
    </row>
    <row r="314" spans="1:7" ht="12.75">
      <c r="A314" s="81">
        <f t="shared" si="8"/>
        <v>303</v>
      </c>
      <c r="B314" s="117" t="s">
        <v>873</v>
      </c>
      <c r="C314" s="118" t="s">
        <v>164</v>
      </c>
      <c r="D314" s="118" t="s">
        <v>478</v>
      </c>
      <c r="E314" s="118" t="s">
        <v>569</v>
      </c>
      <c r="F314" s="96">
        <f t="shared" si="9"/>
        <v>38440</v>
      </c>
      <c r="G314" s="119">
        <v>38440000</v>
      </c>
    </row>
    <row r="315" spans="1:7" ht="76.5">
      <c r="A315" s="81">
        <f t="shared" si="8"/>
        <v>304</v>
      </c>
      <c r="B315" s="117" t="s">
        <v>1126</v>
      </c>
      <c r="C315" s="118" t="s">
        <v>164</v>
      </c>
      <c r="D315" s="118" t="s">
        <v>479</v>
      </c>
      <c r="E315" s="118" t="s">
        <v>73</v>
      </c>
      <c r="F315" s="96">
        <f t="shared" si="9"/>
        <v>1307</v>
      </c>
      <c r="G315" s="119">
        <v>1307000</v>
      </c>
    </row>
    <row r="316" spans="1:7" ht="25.5">
      <c r="A316" s="81">
        <f t="shared" si="8"/>
        <v>305</v>
      </c>
      <c r="B316" s="117" t="s">
        <v>852</v>
      </c>
      <c r="C316" s="118" t="s">
        <v>164</v>
      </c>
      <c r="D316" s="118" t="s">
        <v>479</v>
      </c>
      <c r="E316" s="118" t="s">
        <v>568</v>
      </c>
      <c r="F316" s="96">
        <f t="shared" si="9"/>
        <v>1307</v>
      </c>
      <c r="G316" s="119">
        <v>1307000</v>
      </c>
    </row>
    <row r="317" spans="1:7" ht="25.5">
      <c r="A317" s="81">
        <f t="shared" si="8"/>
        <v>306</v>
      </c>
      <c r="B317" s="117" t="s">
        <v>1127</v>
      </c>
      <c r="C317" s="118" t="s">
        <v>164</v>
      </c>
      <c r="D317" s="118" t="s">
        <v>1030</v>
      </c>
      <c r="E317" s="118" t="s">
        <v>73</v>
      </c>
      <c r="F317" s="96">
        <f t="shared" si="9"/>
        <v>21192</v>
      </c>
      <c r="G317" s="119">
        <v>21192000</v>
      </c>
    </row>
    <row r="318" spans="1:7" ht="25.5">
      <c r="A318" s="81">
        <f t="shared" si="8"/>
        <v>307</v>
      </c>
      <c r="B318" s="117" t="s">
        <v>852</v>
      </c>
      <c r="C318" s="118" t="s">
        <v>164</v>
      </c>
      <c r="D318" s="118" t="s">
        <v>1030</v>
      </c>
      <c r="E318" s="118" t="s">
        <v>568</v>
      </c>
      <c r="F318" s="96">
        <f t="shared" si="9"/>
        <v>20112</v>
      </c>
      <c r="G318" s="119">
        <v>20112000</v>
      </c>
    </row>
    <row r="319" spans="1:7" ht="12.75">
      <c r="A319" s="81">
        <f t="shared" si="8"/>
        <v>308</v>
      </c>
      <c r="B319" s="117" t="s">
        <v>879</v>
      </c>
      <c r="C319" s="118" t="s">
        <v>164</v>
      </c>
      <c r="D319" s="118" t="s">
        <v>1030</v>
      </c>
      <c r="E319" s="118" t="s">
        <v>571</v>
      </c>
      <c r="F319" s="96">
        <f t="shared" si="9"/>
        <v>1080</v>
      </c>
      <c r="G319" s="119">
        <v>1080000</v>
      </c>
    </row>
    <row r="320" spans="1:7" ht="38.25" customHeight="1">
      <c r="A320" s="81">
        <f t="shared" si="8"/>
        <v>309</v>
      </c>
      <c r="B320" s="117" t="s">
        <v>1120</v>
      </c>
      <c r="C320" s="118" t="s">
        <v>164</v>
      </c>
      <c r="D320" s="118" t="s">
        <v>784</v>
      </c>
      <c r="E320" s="118" t="s">
        <v>73</v>
      </c>
      <c r="F320" s="96">
        <f t="shared" si="9"/>
        <v>190400</v>
      </c>
      <c r="G320" s="119">
        <v>190400000</v>
      </c>
    </row>
    <row r="321" spans="1:7" ht="25.5">
      <c r="A321" s="81">
        <f t="shared" si="8"/>
        <v>310</v>
      </c>
      <c r="B321" s="117" t="s">
        <v>941</v>
      </c>
      <c r="C321" s="118" t="s">
        <v>164</v>
      </c>
      <c r="D321" s="118" t="s">
        <v>788</v>
      </c>
      <c r="E321" s="118" t="s">
        <v>73</v>
      </c>
      <c r="F321" s="96">
        <f t="shared" si="9"/>
        <v>63000</v>
      </c>
      <c r="G321" s="119">
        <v>63000000</v>
      </c>
    </row>
    <row r="322" spans="1:7" ht="12.75">
      <c r="A322" s="81">
        <f t="shared" si="8"/>
        <v>311</v>
      </c>
      <c r="B322" s="117" t="s">
        <v>879</v>
      </c>
      <c r="C322" s="118" t="s">
        <v>164</v>
      </c>
      <c r="D322" s="118" t="s">
        <v>788</v>
      </c>
      <c r="E322" s="118" t="s">
        <v>571</v>
      </c>
      <c r="F322" s="96">
        <f t="shared" si="9"/>
        <v>63000</v>
      </c>
      <c r="G322" s="119">
        <v>63000000</v>
      </c>
    </row>
    <row r="323" spans="1:7" ht="25.5">
      <c r="A323" s="81">
        <f t="shared" si="8"/>
        <v>312</v>
      </c>
      <c r="B323" s="117" t="s">
        <v>1128</v>
      </c>
      <c r="C323" s="118" t="s">
        <v>164</v>
      </c>
      <c r="D323" s="118" t="s">
        <v>1170</v>
      </c>
      <c r="E323" s="118" t="s">
        <v>73</v>
      </c>
      <c r="F323" s="96">
        <f t="shared" si="9"/>
        <v>127400</v>
      </c>
      <c r="G323" s="119">
        <v>127400000</v>
      </c>
    </row>
    <row r="324" spans="1:7" ht="12.75">
      <c r="A324" s="81">
        <f t="shared" si="8"/>
        <v>313</v>
      </c>
      <c r="B324" s="117" t="s">
        <v>879</v>
      </c>
      <c r="C324" s="118" t="s">
        <v>164</v>
      </c>
      <c r="D324" s="118" t="s">
        <v>1170</v>
      </c>
      <c r="E324" s="118" t="s">
        <v>571</v>
      </c>
      <c r="F324" s="96">
        <f t="shared" si="9"/>
        <v>127400</v>
      </c>
      <c r="G324" s="119">
        <v>127400000</v>
      </c>
    </row>
    <row r="325" spans="1:7" ht="12.75">
      <c r="A325" s="81">
        <f t="shared" si="8"/>
        <v>314</v>
      </c>
      <c r="B325" s="117" t="s">
        <v>829</v>
      </c>
      <c r="C325" s="118" t="s">
        <v>165</v>
      </c>
      <c r="D325" s="118" t="s">
        <v>84</v>
      </c>
      <c r="E325" s="118" t="s">
        <v>73</v>
      </c>
      <c r="F325" s="96">
        <f t="shared" si="9"/>
        <v>315432.63518</v>
      </c>
      <c r="G325" s="119">
        <v>315432635.18</v>
      </c>
    </row>
    <row r="326" spans="1:7" ht="38.25">
      <c r="A326" s="81">
        <f t="shared" si="8"/>
        <v>315</v>
      </c>
      <c r="B326" s="117" t="s">
        <v>828</v>
      </c>
      <c r="C326" s="118" t="s">
        <v>165</v>
      </c>
      <c r="D326" s="118" t="s">
        <v>608</v>
      </c>
      <c r="E326" s="118" t="s">
        <v>73</v>
      </c>
      <c r="F326" s="96">
        <f t="shared" si="9"/>
        <v>268813.03518</v>
      </c>
      <c r="G326" s="119">
        <v>268813035.18</v>
      </c>
    </row>
    <row r="327" spans="1:7" ht="38.25">
      <c r="A327" s="81">
        <f t="shared" si="8"/>
        <v>316</v>
      </c>
      <c r="B327" s="117" t="s">
        <v>1031</v>
      </c>
      <c r="C327" s="118" t="s">
        <v>165</v>
      </c>
      <c r="D327" s="118" t="s">
        <v>480</v>
      </c>
      <c r="E327" s="118" t="s">
        <v>73</v>
      </c>
      <c r="F327" s="96">
        <f t="shared" si="9"/>
        <v>268813.03518</v>
      </c>
      <c r="G327" s="119">
        <v>268813035.18</v>
      </c>
    </row>
    <row r="328" spans="1:7" ht="63.75">
      <c r="A328" s="81">
        <f t="shared" si="8"/>
        <v>317</v>
      </c>
      <c r="B328" s="117" t="s">
        <v>965</v>
      </c>
      <c r="C328" s="118" t="s">
        <v>165</v>
      </c>
      <c r="D328" s="118" t="s">
        <v>481</v>
      </c>
      <c r="E328" s="118" t="s">
        <v>73</v>
      </c>
      <c r="F328" s="96">
        <f t="shared" si="9"/>
        <v>63843.987</v>
      </c>
      <c r="G328" s="119">
        <v>63843987</v>
      </c>
    </row>
    <row r="329" spans="1:7" ht="12.75">
      <c r="A329" s="81">
        <f t="shared" si="8"/>
        <v>318</v>
      </c>
      <c r="B329" s="117" t="s">
        <v>873</v>
      </c>
      <c r="C329" s="118" t="s">
        <v>165</v>
      </c>
      <c r="D329" s="118" t="s">
        <v>481</v>
      </c>
      <c r="E329" s="118" t="s">
        <v>569</v>
      </c>
      <c r="F329" s="96">
        <f t="shared" si="9"/>
        <v>63843.987</v>
      </c>
      <c r="G329" s="119">
        <v>63843987</v>
      </c>
    </row>
    <row r="330" spans="1:7" ht="102">
      <c r="A330" s="81">
        <f t="shared" si="8"/>
        <v>319</v>
      </c>
      <c r="B330" s="117" t="s">
        <v>966</v>
      </c>
      <c r="C330" s="118" t="s">
        <v>165</v>
      </c>
      <c r="D330" s="118" t="s">
        <v>482</v>
      </c>
      <c r="E330" s="118" t="s">
        <v>73</v>
      </c>
      <c r="F330" s="96">
        <f t="shared" si="9"/>
        <v>5292.682610000001</v>
      </c>
      <c r="G330" s="119">
        <v>5292682.61</v>
      </c>
    </row>
    <row r="331" spans="1:7" ht="25.5">
      <c r="A331" s="81">
        <f t="shared" si="8"/>
        <v>320</v>
      </c>
      <c r="B331" s="117" t="s">
        <v>852</v>
      </c>
      <c r="C331" s="118" t="s">
        <v>165</v>
      </c>
      <c r="D331" s="118" t="s">
        <v>482</v>
      </c>
      <c r="E331" s="118" t="s">
        <v>568</v>
      </c>
      <c r="F331" s="96">
        <f t="shared" si="9"/>
        <v>5292.682610000001</v>
      </c>
      <c r="G331" s="119">
        <v>5292682.61</v>
      </c>
    </row>
    <row r="332" spans="1:7" ht="38.25">
      <c r="A332" s="81">
        <f t="shared" si="8"/>
        <v>321</v>
      </c>
      <c r="B332" s="117" t="s">
        <v>967</v>
      </c>
      <c r="C332" s="118" t="s">
        <v>165</v>
      </c>
      <c r="D332" s="118" t="s">
        <v>483</v>
      </c>
      <c r="E332" s="118" t="s">
        <v>73</v>
      </c>
      <c r="F332" s="96">
        <f t="shared" si="9"/>
        <v>24418.052789999998</v>
      </c>
      <c r="G332" s="119">
        <v>24418052.79</v>
      </c>
    </row>
    <row r="333" spans="1:7" ht="12.75">
      <c r="A333" s="81">
        <f aca="true" t="shared" si="10" ref="A333:A396">1+A332</f>
        <v>322</v>
      </c>
      <c r="B333" s="117" t="s">
        <v>873</v>
      </c>
      <c r="C333" s="118" t="s">
        <v>165</v>
      </c>
      <c r="D333" s="118" t="s">
        <v>483</v>
      </c>
      <c r="E333" s="118" t="s">
        <v>569</v>
      </c>
      <c r="F333" s="96">
        <f aca="true" t="shared" si="11" ref="F333:F396">G333/1000</f>
        <v>106.344</v>
      </c>
      <c r="G333" s="119">
        <v>106344</v>
      </c>
    </row>
    <row r="334" spans="1:7" ht="25.5">
      <c r="A334" s="81">
        <f t="shared" si="10"/>
        <v>323</v>
      </c>
      <c r="B334" s="117" t="s">
        <v>852</v>
      </c>
      <c r="C334" s="118" t="s">
        <v>165</v>
      </c>
      <c r="D334" s="118" t="s">
        <v>483</v>
      </c>
      <c r="E334" s="118" t="s">
        <v>568</v>
      </c>
      <c r="F334" s="96">
        <f t="shared" si="11"/>
        <v>24261.571399999997</v>
      </c>
      <c r="G334" s="119">
        <v>24261571.4</v>
      </c>
    </row>
    <row r="335" spans="1:7" ht="12.75">
      <c r="A335" s="81">
        <f t="shared" si="10"/>
        <v>324</v>
      </c>
      <c r="B335" s="117" t="s">
        <v>874</v>
      </c>
      <c r="C335" s="118" t="s">
        <v>165</v>
      </c>
      <c r="D335" s="118" t="s">
        <v>483</v>
      </c>
      <c r="E335" s="118" t="s">
        <v>570</v>
      </c>
      <c r="F335" s="96">
        <f t="shared" si="11"/>
        <v>50.137389999999996</v>
      </c>
      <c r="G335" s="119">
        <v>50137.39</v>
      </c>
    </row>
    <row r="336" spans="1:7" ht="25.5">
      <c r="A336" s="81">
        <f t="shared" si="10"/>
        <v>325</v>
      </c>
      <c r="B336" s="117" t="s">
        <v>968</v>
      </c>
      <c r="C336" s="118" t="s">
        <v>165</v>
      </c>
      <c r="D336" s="118" t="s">
        <v>484</v>
      </c>
      <c r="E336" s="118" t="s">
        <v>73</v>
      </c>
      <c r="F336" s="96">
        <f t="shared" si="11"/>
        <v>1194</v>
      </c>
      <c r="G336" s="119">
        <v>1194000</v>
      </c>
    </row>
    <row r="337" spans="1:7" ht="25.5">
      <c r="A337" s="81">
        <f t="shared" si="10"/>
        <v>326</v>
      </c>
      <c r="B337" s="117" t="s">
        <v>852</v>
      </c>
      <c r="C337" s="118" t="s">
        <v>165</v>
      </c>
      <c r="D337" s="118" t="s">
        <v>484</v>
      </c>
      <c r="E337" s="118" t="s">
        <v>568</v>
      </c>
      <c r="F337" s="96">
        <f t="shared" si="11"/>
        <v>1194</v>
      </c>
      <c r="G337" s="119">
        <v>1194000</v>
      </c>
    </row>
    <row r="338" spans="1:7" ht="51">
      <c r="A338" s="81">
        <f t="shared" si="10"/>
        <v>327</v>
      </c>
      <c r="B338" s="117" t="s">
        <v>969</v>
      </c>
      <c r="C338" s="118" t="s">
        <v>165</v>
      </c>
      <c r="D338" s="118" t="s">
        <v>485</v>
      </c>
      <c r="E338" s="118" t="s">
        <v>73</v>
      </c>
      <c r="F338" s="96">
        <f t="shared" si="11"/>
        <v>5405.38</v>
      </c>
      <c r="G338" s="119">
        <v>5405380</v>
      </c>
    </row>
    <row r="339" spans="1:7" ht="25.5">
      <c r="A339" s="81">
        <f t="shared" si="10"/>
        <v>328</v>
      </c>
      <c r="B339" s="117" t="s">
        <v>852</v>
      </c>
      <c r="C339" s="118" t="s">
        <v>165</v>
      </c>
      <c r="D339" s="118" t="s">
        <v>485</v>
      </c>
      <c r="E339" s="118" t="s">
        <v>568</v>
      </c>
      <c r="F339" s="96">
        <f t="shared" si="11"/>
        <v>5405.38</v>
      </c>
      <c r="G339" s="119">
        <v>5405380</v>
      </c>
    </row>
    <row r="340" spans="1:7" ht="51">
      <c r="A340" s="81">
        <f t="shared" si="10"/>
        <v>329</v>
      </c>
      <c r="B340" s="117" t="s">
        <v>1074</v>
      </c>
      <c r="C340" s="118" t="s">
        <v>165</v>
      </c>
      <c r="D340" s="118" t="s">
        <v>486</v>
      </c>
      <c r="E340" s="118" t="s">
        <v>73</v>
      </c>
      <c r="F340" s="96">
        <f t="shared" si="11"/>
        <v>12767.106</v>
      </c>
      <c r="G340" s="119">
        <v>12767106</v>
      </c>
    </row>
    <row r="341" spans="1:7" ht="25.5">
      <c r="A341" s="81">
        <f t="shared" si="10"/>
        <v>330</v>
      </c>
      <c r="B341" s="117" t="s">
        <v>852</v>
      </c>
      <c r="C341" s="118" t="s">
        <v>165</v>
      </c>
      <c r="D341" s="118" t="s">
        <v>486</v>
      </c>
      <c r="E341" s="118" t="s">
        <v>568</v>
      </c>
      <c r="F341" s="96">
        <f t="shared" si="11"/>
        <v>12767.106</v>
      </c>
      <c r="G341" s="119">
        <v>12767106</v>
      </c>
    </row>
    <row r="342" spans="1:7" ht="63.75">
      <c r="A342" s="81">
        <f t="shared" si="10"/>
        <v>331</v>
      </c>
      <c r="B342" s="117" t="s">
        <v>970</v>
      </c>
      <c r="C342" s="118" t="s">
        <v>165</v>
      </c>
      <c r="D342" s="118" t="s">
        <v>487</v>
      </c>
      <c r="E342" s="118" t="s">
        <v>73</v>
      </c>
      <c r="F342" s="96">
        <f t="shared" si="11"/>
        <v>3152.56625</v>
      </c>
      <c r="G342" s="119">
        <v>3152566.25</v>
      </c>
    </row>
    <row r="343" spans="1:7" ht="25.5">
      <c r="A343" s="81">
        <f t="shared" si="10"/>
        <v>332</v>
      </c>
      <c r="B343" s="117" t="s">
        <v>852</v>
      </c>
      <c r="C343" s="118" t="s">
        <v>165</v>
      </c>
      <c r="D343" s="118" t="s">
        <v>487</v>
      </c>
      <c r="E343" s="118" t="s">
        <v>568</v>
      </c>
      <c r="F343" s="96">
        <f t="shared" si="11"/>
        <v>3152.56625</v>
      </c>
      <c r="G343" s="119">
        <v>3152566.25</v>
      </c>
    </row>
    <row r="344" spans="1:7" ht="102">
      <c r="A344" s="81">
        <f t="shared" si="10"/>
        <v>333</v>
      </c>
      <c r="B344" s="117" t="s">
        <v>971</v>
      </c>
      <c r="C344" s="118" t="s">
        <v>165</v>
      </c>
      <c r="D344" s="118" t="s">
        <v>488</v>
      </c>
      <c r="E344" s="118" t="s">
        <v>73</v>
      </c>
      <c r="F344" s="96">
        <f t="shared" si="11"/>
        <v>263.92</v>
      </c>
      <c r="G344" s="119">
        <v>263920</v>
      </c>
    </row>
    <row r="345" spans="1:7" ht="25.5">
      <c r="A345" s="81">
        <f t="shared" si="10"/>
        <v>334</v>
      </c>
      <c r="B345" s="117" t="s">
        <v>852</v>
      </c>
      <c r="C345" s="118" t="s">
        <v>165</v>
      </c>
      <c r="D345" s="118" t="s">
        <v>488</v>
      </c>
      <c r="E345" s="118" t="s">
        <v>568</v>
      </c>
      <c r="F345" s="96">
        <f t="shared" si="11"/>
        <v>263.92</v>
      </c>
      <c r="G345" s="119">
        <v>263920</v>
      </c>
    </row>
    <row r="346" spans="1:7" ht="38.25">
      <c r="A346" s="81">
        <f t="shared" si="10"/>
        <v>335</v>
      </c>
      <c r="B346" s="117" t="s">
        <v>1182</v>
      </c>
      <c r="C346" s="118" t="s">
        <v>165</v>
      </c>
      <c r="D346" s="118" t="s">
        <v>1183</v>
      </c>
      <c r="E346" s="118" t="s">
        <v>73</v>
      </c>
      <c r="F346" s="96">
        <f t="shared" si="11"/>
        <v>3772</v>
      </c>
      <c r="G346" s="119">
        <v>3772000</v>
      </c>
    </row>
    <row r="347" spans="1:7" ht="12.75">
      <c r="A347" s="81">
        <f t="shared" si="10"/>
        <v>336</v>
      </c>
      <c r="B347" s="117" t="s">
        <v>879</v>
      </c>
      <c r="C347" s="118" t="s">
        <v>165</v>
      </c>
      <c r="D347" s="118" t="s">
        <v>1183</v>
      </c>
      <c r="E347" s="118" t="s">
        <v>571</v>
      </c>
      <c r="F347" s="96">
        <f t="shared" si="11"/>
        <v>3772</v>
      </c>
      <c r="G347" s="119">
        <v>3772000</v>
      </c>
    </row>
    <row r="348" spans="1:7" ht="38.25">
      <c r="A348" s="81">
        <f t="shared" si="10"/>
        <v>337</v>
      </c>
      <c r="B348" s="117" t="s">
        <v>1129</v>
      </c>
      <c r="C348" s="118" t="s">
        <v>165</v>
      </c>
      <c r="D348" s="118" t="s">
        <v>1097</v>
      </c>
      <c r="E348" s="118" t="s">
        <v>73</v>
      </c>
      <c r="F348" s="96">
        <f t="shared" si="11"/>
        <v>1196.49</v>
      </c>
      <c r="G348" s="119">
        <v>1196490</v>
      </c>
    </row>
    <row r="349" spans="1:7" ht="25.5">
      <c r="A349" s="81">
        <f t="shared" si="10"/>
        <v>338</v>
      </c>
      <c r="B349" s="117" t="s">
        <v>852</v>
      </c>
      <c r="C349" s="118" t="s">
        <v>165</v>
      </c>
      <c r="D349" s="118" t="s">
        <v>1097</v>
      </c>
      <c r="E349" s="118" t="s">
        <v>568</v>
      </c>
      <c r="F349" s="96">
        <f t="shared" si="11"/>
        <v>1196.49</v>
      </c>
      <c r="G349" s="119">
        <v>1196490</v>
      </c>
    </row>
    <row r="350" spans="1:7" ht="114.75">
      <c r="A350" s="81">
        <f t="shared" si="10"/>
        <v>339</v>
      </c>
      <c r="B350" s="117" t="s">
        <v>1130</v>
      </c>
      <c r="C350" s="118" t="s">
        <v>165</v>
      </c>
      <c r="D350" s="118" t="s">
        <v>489</v>
      </c>
      <c r="E350" s="118" t="s">
        <v>73</v>
      </c>
      <c r="F350" s="96">
        <f t="shared" si="11"/>
        <v>129266</v>
      </c>
      <c r="G350" s="119">
        <v>129266000</v>
      </c>
    </row>
    <row r="351" spans="1:7" ht="12.75">
      <c r="A351" s="81">
        <f t="shared" si="10"/>
        <v>340</v>
      </c>
      <c r="B351" s="117" t="s">
        <v>873</v>
      </c>
      <c r="C351" s="118" t="s">
        <v>165</v>
      </c>
      <c r="D351" s="118" t="s">
        <v>489</v>
      </c>
      <c r="E351" s="118" t="s">
        <v>569</v>
      </c>
      <c r="F351" s="96">
        <f t="shared" si="11"/>
        <v>129266</v>
      </c>
      <c r="G351" s="119">
        <v>129266000</v>
      </c>
    </row>
    <row r="352" spans="1:7" ht="114.75">
      <c r="A352" s="81">
        <f t="shared" si="10"/>
        <v>341</v>
      </c>
      <c r="B352" s="117" t="s">
        <v>1131</v>
      </c>
      <c r="C352" s="118" t="s">
        <v>165</v>
      </c>
      <c r="D352" s="118" t="s">
        <v>490</v>
      </c>
      <c r="E352" s="118" t="s">
        <v>73</v>
      </c>
      <c r="F352" s="96">
        <f t="shared" si="11"/>
        <v>3920</v>
      </c>
      <c r="G352" s="119">
        <v>3920000</v>
      </c>
    </row>
    <row r="353" spans="1:7" ht="25.5">
      <c r="A353" s="81">
        <f t="shared" si="10"/>
        <v>342</v>
      </c>
      <c r="B353" s="117" t="s">
        <v>852</v>
      </c>
      <c r="C353" s="118" t="s">
        <v>165</v>
      </c>
      <c r="D353" s="118" t="s">
        <v>490</v>
      </c>
      <c r="E353" s="118" t="s">
        <v>568</v>
      </c>
      <c r="F353" s="96">
        <f t="shared" si="11"/>
        <v>3920</v>
      </c>
      <c r="G353" s="119">
        <v>3920000</v>
      </c>
    </row>
    <row r="354" spans="1:7" ht="38.25">
      <c r="A354" s="81">
        <f t="shared" si="10"/>
        <v>343</v>
      </c>
      <c r="B354" s="117" t="s">
        <v>1132</v>
      </c>
      <c r="C354" s="118" t="s">
        <v>165</v>
      </c>
      <c r="D354" s="118" t="s">
        <v>491</v>
      </c>
      <c r="E354" s="118" t="s">
        <v>73</v>
      </c>
      <c r="F354" s="96">
        <f t="shared" si="11"/>
        <v>12773</v>
      </c>
      <c r="G354" s="119">
        <v>12773000</v>
      </c>
    </row>
    <row r="355" spans="1:7" ht="25.5">
      <c r="A355" s="81">
        <f t="shared" si="10"/>
        <v>344</v>
      </c>
      <c r="B355" s="117" t="s">
        <v>852</v>
      </c>
      <c r="C355" s="118" t="s">
        <v>165</v>
      </c>
      <c r="D355" s="118" t="s">
        <v>491</v>
      </c>
      <c r="E355" s="118" t="s">
        <v>568</v>
      </c>
      <c r="F355" s="96">
        <f t="shared" si="11"/>
        <v>12773</v>
      </c>
      <c r="G355" s="119">
        <v>12773000</v>
      </c>
    </row>
    <row r="356" spans="1:7" ht="63.75">
      <c r="A356" s="81">
        <f t="shared" si="10"/>
        <v>345</v>
      </c>
      <c r="B356" s="117" t="s">
        <v>1133</v>
      </c>
      <c r="C356" s="118" t="s">
        <v>165</v>
      </c>
      <c r="D356" s="118" t="s">
        <v>1032</v>
      </c>
      <c r="E356" s="118" t="s">
        <v>73</v>
      </c>
      <c r="F356" s="96">
        <f t="shared" si="11"/>
        <v>1356</v>
      </c>
      <c r="G356" s="119">
        <v>1356000</v>
      </c>
    </row>
    <row r="357" spans="1:7" ht="25.5">
      <c r="A357" s="81">
        <f t="shared" si="10"/>
        <v>346</v>
      </c>
      <c r="B357" s="117" t="s">
        <v>852</v>
      </c>
      <c r="C357" s="118" t="s">
        <v>165</v>
      </c>
      <c r="D357" s="118" t="s">
        <v>1032</v>
      </c>
      <c r="E357" s="118" t="s">
        <v>568</v>
      </c>
      <c r="F357" s="96">
        <f t="shared" si="11"/>
        <v>1356</v>
      </c>
      <c r="G357" s="119">
        <v>1356000</v>
      </c>
    </row>
    <row r="358" spans="1:7" ht="51">
      <c r="A358" s="81">
        <f t="shared" si="10"/>
        <v>347</v>
      </c>
      <c r="B358" s="117" t="s">
        <v>1134</v>
      </c>
      <c r="C358" s="118" t="s">
        <v>165</v>
      </c>
      <c r="D358" s="118" t="s">
        <v>1103</v>
      </c>
      <c r="E358" s="118" t="s">
        <v>73</v>
      </c>
      <c r="F358" s="96">
        <f t="shared" si="11"/>
        <v>191.85053</v>
      </c>
      <c r="G358" s="119">
        <v>191850.53</v>
      </c>
    </row>
    <row r="359" spans="1:7" ht="25.5">
      <c r="A359" s="81">
        <f t="shared" si="10"/>
        <v>348</v>
      </c>
      <c r="B359" s="117" t="s">
        <v>852</v>
      </c>
      <c r="C359" s="118" t="s">
        <v>165</v>
      </c>
      <c r="D359" s="118" t="s">
        <v>1103</v>
      </c>
      <c r="E359" s="118" t="s">
        <v>568</v>
      </c>
      <c r="F359" s="96">
        <f t="shared" si="11"/>
        <v>191.85053</v>
      </c>
      <c r="G359" s="119">
        <v>191850.53</v>
      </c>
    </row>
    <row r="360" spans="1:7" ht="38.25">
      <c r="A360" s="81">
        <f t="shared" si="10"/>
        <v>349</v>
      </c>
      <c r="B360" s="117" t="s">
        <v>830</v>
      </c>
      <c r="C360" s="118" t="s">
        <v>165</v>
      </c>
      <c r="D360" s="118" t="s">
        <v>609</v>
      </c>
      <c r="E360" s="118" t="s">
        <v>73</v>
      </c>
      <c r="F360" s="96">
        <f t="shared" si="11"/>
        <v>46619.6</v>
      </c>
      <c r="G360" s="119">
        <v>46619600</v>
      </c>
    </row>
    <row r="361" spans="1:7" ht="12.75">
      <c r="A361" s="81">
        <f t="shared" si="10"/>
        <v>350</v>
      </c>
      <c r="B361" s="117" t="s">
        <v>1033</v>
      </c>
      <c r="C361" s="118" t="s">
        <v>165</v>
      </c>
      <c r="D361" s="118" t="s">
        <v>492</v>
      </c>
      <c r="E361" s="118" t="s">
        <v>73</v>
      </c>
      <c r="F361" s="96">
        <f t="shared" si="11"/>
        <v>46292.6</v>
      </c>
      <c r="G361" s="119">
        <v>46292600</v>
      </c>
    </row>
    <row r="362" spans="1:7" ht="38.25">
      <c r="A362" s="81">
        <f t="shared" si="10"/>
        <v>351</v>
      </c>
      <c r="B362" s="117" t="s">
        <v>983</v>
      </c>
      <c r="C362" s="118" t="s">
        <v>165</v>
      </c>
      <c r="D362" s="118" t="s">
        <v>493</v>
      </c>
      <c r="E362" s="118" t="s">
        <v>73</v>
      </c>
      <c r="F362" s="96">
        <f t="shared" si="11"/>
        <v>8373.5</v>
      </c>
      <c r="G362" s="119">
        <v>8373500</v>
      </c>
    </row>
    <row r="363" spans="1:7" ht="25.5">
      <c r="A363" s="81">
        <f t="shared" si="10"/>
        <v>352</v>
      </c>
      <c r="B363" s="117" t="s">
        <v>852</v>
      </c>
      <c r="C363" s="118" t="s">
        <v>165</v>
      </c>
      <c r="D363" s="118" t="s">
        <v>493</v>
      </c>
      <c r="E363" s="118" t="s">
        <v>568</v>
      </c>
      <c r="F363" s="96">
        <f t="shared" si="11"/>
        <v>8373.5</v>
      </c>
      <c r="G363" s="119">
        <v>8373500</v>
      </c>
    </row>
    <row r="364" spans="1:7" ht="25.5">
      <c r="A364" s="81">
        <f t="shared" si="10"/>
        <v>353</v>
      </c>
      <c r="B364" s="117" t="s">
        <v>984</v>
      </c>
      <c r="C364" s="118" t="s">
        <v>165</v>
      </c>
      <c r="D364" s="118" t="s">
        <v>494</v>
      </c>
      <c r="E364" s="118" t="s">
        <v>73</v>
      </c>
      <c r="F364" s="96">
        <f t="shared" si="11"/>
        <v>34202.6</v>
      </c>
      <c r="G364" s="119">
        <v>34202600</v>
      </c>
    </row>
    <row r="365" spans="1:7" ht="12.75">
      <c r="A365" s="81">
        <f t="shared" si="10"/>
        <v>354</v>
      </c>
      <c r="B365" s="117" t="s">
        <v>873</v>
      </c>
      <c r="C365" s="118" t="s">
        <v>165</v>
      </c>
      <c r="D365" s="118" t="s">
        <v>494</v>
      </c>
      <c r="E365" s="118" t="s">
        <v>569</v>
      </c>
      <c r="F365" s="96">
        <f t="shared" si="11"/>
        <v>29729.602</v>
      </c>
      <c r="G365" s="119">
        <v>29729602</v>
      </c>
    </row>
    <row r="366" spans="1:7" ht="25.5">
      <c r="A366" s="81">
        <f t="shared" si="10"/>
        <v>355</v>
      </c>
      <c r="B366" s="117" t="s">
        <v>852</v>
      </c>
      <c r="C366" s="118" t="s">
        <v>165</v>
      </c>
      <c r="D366" s="118" t="s">
        <v>494</v>
      </c>
      <c r="E366" s="118" t="s">
        <v>568</v>
      </c>
      <c r="F366" s="96">
        <f t="shared" si="11"/>
        <v>4429.498</v>
      </c>
      <c r="G366" s="119">
        <v>4429498</v>
      </c>
    </row>
    <row r="367" spans="1:7" ht="12.75">
      <c r="A367" s="81">
        <f t="shared" si="10"/>
        <v>356</v>
      </c>
      <c r="B367" s="117" t="s">
        <v>874</v>
      </c>
      <c r="C367" s="118" t="s">
        <v>165</v>
      </c>
      <c r="D367" s="118" t="s">
        <v>494</v>
      </c>
      <c r="E367" s="118" t="s">
        <v>570</v>
      </c>
      <c r="F367" s="96">
        <f t="shared" si="11"/>
        <v>43.5</v>
      </c>
      <c r="G367" s="119">
        <v>43500</v>
      </c>
    </row>
    <row r="368" spans="1:7" ht="25.5">
      <c r="A368" s="81">
        <f t="shared" si="10"/>
        <v>357</v>
      </c>
      <c r="B368" s="117" t="s">
        <v>985</v>
      </c>
      <c r="C368" s="118" t="s">
        <v>165</v>
      </c>
      <c r="D368" s="118" t="s">
        <v>495</v>
      </c>
      <c r="E368" s="118" t="s">
        <v>73</v>
      </c>
      <c r="F368" s="96">
        <f t="shared" si="11"/>
        <v>3716.5</v>
      </c>
      <c r="G368" s="119">
        <v>3716500</v>
      </c>
    </row>
    <row r="369" spans="1:7" ht="25.5">
      <c r="A369" s="81">
        <f t="shared" si="10"/>
        <v>358</v>
      </c>
      <c r="B369" s="117" t="s">
        <v>852</v>
      </c>
      <c r="C369" s="118" t="s">
        <v>165</v>
      </c>
      <c r="D369" s="118" t="s">
        <v>495</v>
      </c>
      <c r="E369" s="118" t="s">
        <v>568</v>
      </c>
      <c r="F369" s="96">
        <f t="shared" si="11"/>
        <v>3716.5</v>
      </c>
      <c r="G369" s="119">
        <v>3716500</v>
      </c>
    </row>
    <row r="370" spans="1:7" ht="12.75">
      <c r="A370" s="81">
        <f t="shared" si="10"/>
        <v>359</v>
      </c>
      <c r="B370" s="117" t="s">
        <v>1044</v>
      </c>
      <c r="C370" s="118" t="s">
        <v>165</v>
      </c>
      <c r="D370" s="118" t="s">
        <v>550</v>
      </c>
      <c r="E370" s="118" t="s">
        <v>73</v>
      </c>
      <c r="F370" s="96">
        <f t="shared" si="11"/>
        <v>327</v>
      </c>
      <c r="G370" s="119">
        <v>327000</v>
      </c>
    </row>
    <row r="371" spans="1:7" ht="63.75">
      <c r="A371" s="81">
        <f t="shared" si="10"/>
        <v>360</v>
      </c>
      <c r="B371" s="117" t="s">
        <v>1184</v>
      </c>
      <c r="C371" s="118" t="s">
        <v>165</v>
      </c>
      <c r="D371" s="118" t="s">
        <v>1185</v>
      </c>
      <c r="E371" s="118" t="s">
        <v>73</v>
      </c>
      <c r="F371" s="96">
        <f t="shared" si="11"/>
        <v>327</v>
      </c>
      <c r="G371" s="119">
        <v>327000</v>
      </c>
    </row>
    <row r="372" spans="1:7" ht="25.5">
      <c r="A372" s="81">
        <f t="shared" si="10"/>
        <v>361</v>
      </c>
      <c r="B372" s="117" t="s">
        <v>852</v>
      </c>
      <c r="C372" s="118" t="s">
        <v>165</v>
      </c>
      <c r="D372" s="118" t="s">
        <v>1185</v>
      </c>
      <c r="E372" s="118" t="s">
        <v>568</v>
      </c>
      <c r="F372" s="96">
        <f t="shared" si="11"/>
        <v>327</v>
      </c>
      <c r="G372" s="119">
        <v>327000</v>
      </c>
    </row>
    <row r="373" spans="1:7" ht="12.75">
      <c r="A373" s="81">
        <f t="shared" si="10"/>
        <v>362</v>
      </c>
      <c r="B373" s="117" t="s">
        <v>831</v>
      </c>
      <c r="C373" s="118" t="s">
        <v>166</v>
      </c>
      <c r="D373" s="118" t="s">
        <v>84</v>
      </c>
      <c r="E373" s="118" t="s">
        <v>73</v>
      </c>
      <c r="F373" s="96">
        <f t="shared" si="11"/>
        <v>18777.23</v>
      </c>
      <c r="G373" s="119">
        <v>18777230</v>
      </c>
    </row>
    <row r="374" spans="1:7" ht="38.25">
      <c r="A374" s="81">
        <f t="shared" si="10"/>
        <v>363</v>
      </c>
      <c r="B374" s="117" t="s">
        <v>828</v>
      </c>
      <c r="C374" s="118" t="s">
        <v>166</v>
      </c>
      <c r="D374" s="118" t="s">
        <v>608</v>
      </c>
      <c r="E374" s="118" t="s">
        <v>73</v>
      </c>
      <c r="F374" s="96">
        <f t="shared" si="11"/>
        <v>16160.23</v>
      </c>
      <c r="G374" s="119">
        <v>16160230</v>
      </c>
    </row>
    <row r="375" spans="1:7" ht="38.25">
      <c r="A375" s="81">
        <f t="shared" si="10"/>
        <v>364</v>
      </c>
      <c r="B375" s="117" t="s">
        <v>1034</v>
      </c>
      <c r="C375" s="118" t="s">
        <v>166</v>
      </c>
      <c r="D375" s="118" t="s">
        <v>496</v>
      </c>
      <c r="E375" s="118" t="s">
        <v>73</v>
      </c>
      <c r="F375" s="96">
        <f t="shared" si="11"/>
        <v>15585.23</v>
      </c>
      <c r="G375" s="119">
        <v>15585230</v>
      </c>
    </row>
    <row r="376" spans="1:7" ht="25.5">
      <c r="A376" s="81">
        <f t="shared" si="10"/>
        <v>365</v>
      </c>
      <c r="B376" s="117" t="s">
        <v>972</v>
      </c>
      <c r="C376" s="118" t="s">
        <v>166</v>
      </c>
      <c r="D376" s="118" t="s">
        <v>497</v>
      </c>
      <c r="E376" s="118" t="s">
        <v>73</v>
      </c>
      <c r="F376" s="96">
        <f t="shared" si="11"/>
        <v>6895.13</v>
      </c>
      <c r="G376" s="119">
        <v>6895130</v>
      </c>
    </row>
    <row r="377" spans="1:7" ht="25.5">
      <c r="A377" s="81">
        <f t="shared" si="10"/>
        <v>366</v>
      </c>
      <c r="B377" s="117" t="s">
        <v>852</v>
      </c>
      <c r="C377" s="118" t="s">
        <v>166</v>
      </c>
      <c r="D377" s="118" t="s">
        <v>497</v>
      </c>
      <c r="E377" s="118" t="s">
        <v>568</v>
      </c>
      <c r="F377" s="96">
        <f t="shared" si="11"/>
        <v>6895.13</v>
      </c>
      <c r="G377" s="119">
        <v>6895130</v>
      </c>
    </row>
    <row r="378" spans="1:7" ht="25.5">
      <c r="A378" s="81">
        <f t="shared" si="10"/>
        <v>367</v>
      </c>
      <c r="B378" s="117" t="s">
        <v>973</v>
      </c>
      <c r="C378" s="118" t="s">
        <v>166</v>
      </c>
      <c r="D378" s="118" t="s">
        <v>498</v>
      </c>
      <c r="E378" s="118" t="s">
        <v>73</v>
      </c>
      <c r="F378" s="96">
        <f t="shared" si="11"/>
        <v>870</v>
      </c>
      <c r="G378" s="119">
        <v>870000</v>
      </c>
    </row>
    <row r="379" spans="1:7" ht="25.5">
      <c r="A379" s="81">
        <f t="shared" si="10"/>
        <v>368</v>
      </c>
      <c r="B379" s="117" t="s">
        <v>852</v>
      </c>
      <c r="C379" s="118" t="s">
        <v>166</v>
      </c>
      <c r="D379" s="118" t="s">
        <v>498</v>
      </c>
      <c r="E379" s="118" t="s">
        <v>568</v>
      </c>
      <c r="F379" s="96">
        <f t="shared" si="11"/>
        <v>870</v>
      </c>
      <c r="G379" s="119">
        <v>870000</v>
      </c>
    </row>
    <row r="380" spans="1:7" ht="38.25">
      <c r="A380" s="81">
        <f t="shared" si="10"/>
        <v>369</v>
      </c>
      <c r="B380" s="117" t="s">
        <v>974</v>
      </c>
      <c r="C380" s="118" t="s">
        <v>166</v>
      </c>
      <c r="D380" s="118" t="s">
        <v>499</v>
      </c>
      <c r="E380" s="118" t="s">
        <v>73</v>
      </c>
      <c r="F380" s="96">
        <f t="shared" si="11"/>
        <v>100</v>
      </c>
      <c r="G380" s="119">
        <v>100000</v>
      </c>
    </row>
    <row r="381" spans="1:7" ht="25.5">
      <c r="A381" s="81">
        <f t="shared" si="10"/>
        <v>370</v>
      </c>
      <c r="B381" s="117" t="s">
        <v>852</v>
      </c>
      <c r="C381" s="118" t="s">
        <v>166</v>
      </c>
      <c r="D381" s="118" t="s">
        <v>499</v>
      </c>
      <c r="E381" s="118" t="s">
        <v>568</v>
      </c>
      <c r="F381" s="96">
        <f t="shared" si="11"/>
        <v>100</v>
      </c>
      <c r="G381" s="119">
        <v>100000</v>
      </c>
    </row>
    <row r="382" spans="1:7" ht="25.5">
      <c r="A382" s="81">
        <f t="shared" si="10"/>
        <v>371</v>
      </c>
      <c r="B382" s="117" t="s">
        <v>1135</v>
      </c>
      <c r="C382" s="118" t="s">
        <v>166</v>
      </c>
      <c r="D382" s="118" t="s">
        <v>500</v>
      </c>
      <c r="E382" s="118" t="s">
        <v>73</v>
      </c>
      <c r="F382" s="96">
        <f t="shared" si="11"/>
        <v>7720.1</v>
      </c>
      <c r="G382" s="119">
        <v>7720100</v>
      </c>
    </row>
    <row r="383" spans="1:7" ht="25.5">
      <c r="A383" s="81">
        <f t="shared" si="10"/>
        <v>372</v>
      </c>
      <c r="B383" s="117" t="s">
        <v>852</v>
      </c>
      <c r="C383" s="118" t="s">
        <v>166</v>
      </c>
      <c r="D383" s="118" t="s">
        <v>500</v>
      </c>
      <c r="E383" s="118" t="s">
        <v>568</v>
      </c>
      <c r="F383" s="96">
        <f t="shared" si="11"/>
        <v>7720.1</v>
      </c>
      <c r="G383" s="119">
        <v>7720100</v>
      </c>
    </row>
    <row r="384" spans="1:7" ht="27.75" customHeight="1">
      <c r="A384" s="81">
        <f t="shared" si="10"/>
        <v>373</v>
      </c>
      <c r="B384" s="117" t="s">
        <v>1035</v>
      </c>
      <c r="C384" s="118" t="s">
        <v>166</v>
      </c>
      <c r="D384" s="118" t="s">
        <v>501</v>
      </c>
      <c r="E384" s="118" t="s">
        <v>73</v>
      </c>
      <c r="F384" s="96">
        <f t="shared" si="11"/>
        <v>575</v>
      </c>
      <c r="G384" s="119">
        <v>575000</v>
      </c>
    </row>
    <row r="385" spans="1:7" ht="38.25">
      <c r="A385" s="81">
        <f t="shared" si="10"/>
        <v>374</v>
      </c>
      <c r="B385" s="117" t="s">
        <v>975</v>
      </c>
      <c r="C385" s="118" t="s">
        <v>166</v>
      </c>
      <c r="D385" s="118" t="s">
        <v>502</v>
      </c>
      <c r="E385" s="118" t="s">
        <v>73</v>
      </c>
      <c r="F385" s="96">
        <f t="shared" si="11"/>
        <v>200</v>
      </c>
      <c r="G385" s="119">
        <v>200000</v>
      </c>
    </row>
    <row r="386" spans="1:7" ht="25.5">
      <c r="A386" s="81">
        <f t="shared" si="10"/>
        <v>375</v>
      </c>
      <c r="B386" s="117" t="s">
        <v>852</v>
      </c>
      <c r="C386" s="118" t="s">
        <v>166</v>
      </c>
      <c r="D386" s="118" t="s">
        <v>502</v>
      </c>
      <c r="E386" s="118" t="s">
        <v>568</v>
      </c>
      <c r="F386" s="96">
        <f t="shared" si="11"/>
        <v>200</v>
      </c>
      <c r="G386" s="119">
        <v>200000</v>
      </c>
    </row>
    <row r="387" spans="1:7" ht="27" customHeight="1">
      <c r="A387" s="81">
        <f t="shared" si="10"/>
        <v>376</v>
      </c>
      <c r="B387" s="117" t="s">
        <v>976</v>
      </c>
      <c r="C387" s="118" t="s">
        <v>166</v>
      </c>
      <c r="D387" s="118" t="s">
        <v>503</v>
      </c>
      <c r="E387" s="118" t="s">
        <v>73</v>
      </c>
      <c r="F387" s="96">
        <f t="shared" si="11"/>
        <v>230</v>
      </c>
      <c r="G387" s="119">
        <v>230000</v>
      </c>
    </row>
    <row r="388" spans="1:7" ht="25.5">
      <c r="A388" s="81">
        <f t="shared" si="10"/>
        <v>377</v>
      </c>
      <c r="B388" s="117" t="s">
        <v>852</v>
      </c>
      <c r="C388" s="118" t="s">
        <v>166</v>
      </c>
      <c r="D388" s="118" t="s">
        <v>503</v>
      </c>
      <c r="E388" s="118" t="s">
        <v>568</v>
      </c>
      <c r="F388" s="96">
        <f t="shared" si="11"/>
        <v>230</v>
      </c>
      <c r="G388" s="119">
        <v>230000</v>
      </c>
    </row>
    <row r="389" spans="1:7" ht="25.5">
      <c r="A389" s="81">
        <f t="shared" si="10"/>
        <v>378</v>
      </c>
      <c r="B389" s="117" t="s">
        <v>977</v>
      </c>
      <c r="C389" s="118" t="s">
        <v>166</v>
      </c>
      <c r="D389" s="118" t="s">
        <v>504</v>
      </c>
      <c r="E389" s="118" t="s">
        <v>73</v>
      </c>
      <c r="F389" s="96">
        <f t="shared" si="11"/>
        <v>50</v>
      </c>
      <c r="G389" s="119">
        <v>50000</v>
      </c>
    </row>
    <row r="390" spans="1:7" ht="25.5">
      <c r="A390" s="81">
        <f t="shared" si="10"/>
        <v>379</v>
      </c>
      <c r="B390" s="117" t="s">
        <v>852</v>
      </c>
      <c r="C390" s="118" t="s">
        <v>166</v>
      </c>
      <c r="D390" s="118" t="s">
        <v>504</v>
      </c>
      <c r="E390" s="118" t="s">
        <v>568</v>
      </c>
      <c r="F390" s="96">
        <f t="shared" si="11"/>
        <v>50</v>
      </c>
      <c r="G390" s="119">
        <v>50000</v>
      </c>
    </row>
    <row r="391" spans="1:7" ht="25.5">
      <c r="A391" s="81">
        <f t="shared" si="10"/>
        <v>380</v>
      </c>
      <c r="B391" s="117" t="s">
        <v>978</v>
      </c>
      <c r="C391" s="118" t="s">
        <v>166</v>
      </c>
      <c r="D391" s="118" t="s">
        <v>505</v>
      </c>
      <c r="E391" s="118" t="s">
        <v>73</v>
      </c>
      <c r="F391" s="96">
        <f t="shared" si="11"/>
        <v>90</v>
      </c>
      <c r="G391" s="119">
        <v>90000</v>
      </c>
    </row>
    <row r="392" spans="1:7" ht="12.75">
      <c r="A392" s="81">
        <f t="shared" si="10"/>
        <v>381</v>
      </c>
      <c r="B392" s="117" t="s">
        <v>873</v>
      </c>
      <c r="C392" s="118" t="s">
        <v>166</v>
      </c>
      <c r="D392" s="118" t="s">
        <v>505</v>
      </c>
      <c r="E392" s="118" t="s">
        <v>569</v>
      </c>
      <c r="F392" s="96">
        <f t="shared" si="11"/>
        <v>1.6</v>
      </c>
      <c r="G392" s="119">
        <v>1600</v>
      </c>
    </row>
    <row r="393" spans="1:7" ht="25.5">
      <c r="A393" s="81">
        <f t="shared" si="10"/>
        <v>382</v>
      </c>
      <c r="B393" s="117" t="s">
        <v>852</v>
      </c>
      <c r="C393" s="118" t="s">
        <v>166</v>
      </c>
      <c r="D393" s="118" t="s">
        <v>505</v>
      </c>
      <c r="E393" s="118" t="s">
        <v>568</v>
      </c>
      <c r="F393" s="96">
        <f t="shared" si="11"/>
        <v>88.4</v>
      </c>
      <c r="G393" s="119">
        <v>88400</v>
      </c>
    </row>
    <row r="394" spans="1:7" ht="27" customHeight="1">
      <c r="A394" s="81">
        <f t="shared" si="10"/>
        <v>383</v>
      </c>
      <c r="B394" s="117" t="s">
        <v>979</v>
      </c>
      <c r="C394" s="118" t="s">
        <v>166</v>
      </c>
      <c r="D394" s="118" t="s">
        <v>506</v>
      </c>
      <c r="E394" s="118" t="s">
        <v>73</v>
      </c>
      <c r="F394" s="96">
        <f t="shared" si="11"/>
        <v>5</v>
      </c>
      <c r="G394" s="119">
        <v>5000</v>
      </c>
    </row>
    <row r="395" spans="1:7" ht="25.5">
      <c r="A395" s="81">
        <f t="shared" si="10"/>
        <v>384</v>
      </c>
      <c r="B395" s="117" t="s">
        <v>852</v>
      </c>
      <c r="C395" s="118" t="s">
        <v>166</v>
      </c>
      <c r="D395" s="118" t="s">
        <v>506</v>
      </c>
      <c r="E395" s="118" t="s">
        <v>568</v>
      </c>
      <c r="F395" s="96">
        <f t="shared" si="11"/>
        <v>5</v>
      </c>
      <c r="G395" s="119">
        <v>5000</v>
      </c>
    </row>
    <row r="396" spans="1:7" ht="38.25">
      <c r="A396" s="81">
        <f t="shared" si="10"/>
        <v>385</v>
      </c>
      <c r="B396" s="117" t="s">
        <v>830</v>
      </c>
      <c r="C396" s="118" t="s">
        <v>166</v>
      </c>
      <c r="D396" s="118" t="s">
        <v>609</v>
      </c>
      <c r="E396" s="118" t="s">
        <v>73</v>
      </c>
      <c r="F396" s="96">
        <f t="shared" si="11"/>
        <v>2617</v>
      </c>
      <c r="G396" s="119">
        <v>2617000</v>
      </c>
    </row>
    <row r="397" spans="1:7" ht="25.5">
      <c r="A397" s="81">
        <f aca="true" t="shared" si="12" ref="A397:A460">1+A396</f>
        <v>386</v>
      </c>
      <c r="B397" s="117" t="s">
        <v>1036</v>
      </c>
      <c r="C397" s="118" t="s">
        <v>166</v>
      </c>
      <c r="D397" s="118" t="s">
        <v>507</v>
      </c>
      <c r="E397" s="118" t="s">
        <v>73</v>
      </c>
      <c r="F397" s="96">
        <f aca="true" t="shared" si="13" ref="F397:F460">G397/1000</f>
        <v>1712.3</v>
      </c>
      <c r="G397" s="119">
        <v>1712300</v>
      </c>
    </row>
    <row r="398" spans="1:7" ht="38.25">
      <c r="A398" s="81">
        <f t="shared" si="12"/>
        <v>387</v>
      </c>
      <c r="B398" s="117" t="s">
        <v>986</v>
      </c>
      <c r="C398" s="118" t="s">
        <v>166</v>
      </c>
      <c r="D398" s="118" t="s">
        <v>508</v>
      </c>
      <c r="E398" s="118" t="s">
        <v>73</v>
      </c>
      <c r="F398" s="96">
        <f t="shared" si="13"/>
        <v>135</v>
      </c>
      <c r="G398" s="119">
        <v>135000</v>
      </c>
    </row>
    <row r="399" spans="1:7" ht="25.5">
      <c r="A399" s="81">
        <f t="shared" si="12"/>
        <v>388</v>
      </c>
      <c r="B399" s="117" t="s">
        <v>852</v>
      </c>
      <c r="C399" s="118" t="s">
        <v>166</v>
      </c>
      <c r="D399" s="118" t="s">
        <v>508</v>
      </c>
      <c r="E399" s="118" t="s">
        <v>568</v>
      </c>
      <c r="F399" s="96">
        <f t="shared" si="13"/>
        <v>135</v>
      </c>
      <c r="G399" s="119">
        <v>135000</v>
      </c>
    </row>
    <row r="400" spans="1:7" ht="25.5">
      <c r="A400" s="81">
        <f t="shared" si="12"/>
        <v>389</v>
      </c>
      <c r="B400" s="117" t="s">
        <v>987</v>
      </c>
      <c r="C400" s="118" t="s">
        <v>166</v>
      </c>
      <c r="D400" s="118" t="s">
        <v>509</v>
      </c>
      <c r="E400" s="118" t="s">
        <v>73</v>
      </c>
      <c r="F400" s="96">
        <f t="shared" si="13"/>
        <v>665</v>
      </c>
      <c r="G400" s="119">
        <v>665000</v>
      </c>
    </row>
    <row r="401" spans="1:7" ht="12.75">
      <c r="A401" s="81">
        <f t="shared" si="12"/>
        <v>390</v>
      </c>
      <c r="B401" s="117" t="s">
        <v>873</v>
      </c>
      <c r="C401" s="118" t="s">
        <v>166</v>
      </c>
      <c r="D401" s="118" t="s">
        <v>509</v>
      </c>
      <c r="E401" s="118" t="s">
        <v>569</v>
      </c>
      <c r="F401" s="96">
        <f t="shared" si="13"/>
        <v>120</v>
      </c>
      <c r="G401" s="119">
        <v>120000</v>
      </c>
    </row>
    <row r="402" spans="1:7" ht="25.5">
      <c r="A402" s="81">
        <f t="shared" si="12"/>
        <v>391</v>
      </c>
      <c r="B402" s="117" t="s">
        <v>852</v>
      </c>
      <c r="C402" s="118" t="s">
        <v>166</v>
      </c>
      <c r="D402" s="118" t="s">
        <v>509</v>
      </c>
      <c r="E402" s="118" t="s">
        <v>568</v>
      </c>
      <c r="F402" s="96">
        <f t="shared" si="13"/>
        <v>388.299</v>
      </c>
      <c r="G402" s="119">
        <v>388299</v>
      </c>
    </row>
    <row r="403" spans="1:7" ht="12.75">
      <c r="A403" s="81">
        <f t="shared" si="12"/>
        <v>392</v>
      </c>
      <c r="B403" s="117" t="s">
        <v>917</v>
      </c>
      <c r="C403" s="118" t="s">
        <v>166</v>
      </c>
      <c r="D403" s="118" t="s">
        <v>509</v>
      </c>
      <c r="E403" s="118" t="s">
        <v>560</v>
      </c>
      <c r="F403" s="96">
        <f t="shared" si="13"/>
        <v>156.701</v>
      </c>
      <c r="G403" s="119">
        <v>156701</v>
      </c>
    </row>
    <row r="404" spans="1:7" ht="38.25">
      <c r="A404" s="81">
        <f t="shared" si="12"/>
        <v>393</v>
      </c>
      <c r="B404" s="117" t="s">
        <v>988</v>
      </c>
      <c r="C404" s="118" t="s">
        <v>166</v>
      </c>
      <c r="D404" s="118" t="s">
        <v>510</v>
      </c>
      <c r="E404" s="118" t="s">
        <v>73</v>
      </c>
      <c r="F404" s="96">
        <f t="shared" si="13"/>
        <v>912.3</v>
      </c>
      <c r="G404" s="119">
        <v>912300</v>
      </c>
    </row>
    <row r="405" spans="1:7" ht="12.75">
      <c r="A405" s="81">
        <f t="shared" si="12"/>
        <v>394</v>
      </c>
      <c r="B405" s="117" t="s">
        <v>873</v>
      </c>
      <c r="C405" s="118" t="s">
        <v>166</v>
      </c>
      <c r="D405" s="118" t="s">
        <v>510</v>
      </c>
      <c r="E405" s="118" t="s">
        <v>569</v>
      </c>
      <c r="F405" s="96">
        <f t="shared" si="13"/>
        <v>796.9</v>
      </c>
      <c r="G405" s="119">
        <v>796900</v>
      </c>
    </row>
    <row r="406" spans="1:7" ht="25.5">
      <c r="A406" s="81">
        <f t="shared" si="12"/>
        <v>395</v>
      </c>
      <c r="B406" s="117" t="s">
        <v>852</v>
      </c>
      <c r="C406" s="118" t="s">
        <v>166</v>
      </c>
      <c r="D406" s="118" t="s">
        <v>510</v>
      </c>
      <c r="E406" s="118" t="s">
        <v>568</v>
      </c>
      <c r="F406" s="96">
        <f t="shared" si="13"/>
        <v>115.4</v>
      </c>
      <c r="G406" s="119">
        <v>115400</v>
      </c>
    </row>
    <row r="407" spans="1:7" ht="12.75">
      <c r="A407" s="81">
        <f t="shared" si="12"/>
        <v>396</v>
      </c>
      <c r="B407" s="117" t="s">
        <v>1037</v>
      </c>
      <c r="C407" s="118" t="s">
        <v>166</v>
      </c>
      <c r="D407" s="118" t="s">
        <v>511</v>
      </c>
      <c r="E407" s="118" t="s">
        <v>73</v>
      </c>
      <c r="F407" s="96">
        <f t="shared" si="13"/>
        <v>904.7</v>
      </c>
      <c r="G407" s="119">
        <v>904700</v>
      </c>
    </row>
    <row r="408" spans="1:7" ht="51">
      <c r="A408" s="81">
        <f t="shared" si="12"/>
        <v>397</v>
      </c>
      <c r="B408" s="117" t="s">
        <v>989</v>
      </c>
      <c r="C408" s="118" t="s">
        <v>166</v>
      </c>
      <c r="D408" s="118" t="s">
        <v>512</v>
      </c>
      <c r="E408" s="118" t="s">
        <v>73</v>
      </c>
      <c r="F408" s="96">
        <f t="shared" si="13"/>
        <v>185</v>
      </c>
      <c r="G408" s="119">
        <v>185000</v>
      </c>
    </row>
    <row r="409" spans="1:7" ht="25.5">
      <c r="A409" s="81">
        <f t="shared" si="12"/>
        <v>398</v>
      </c>
      <c r="B409" s="117" t="s">
        <v>852</v>
      </c>
      <c r="C409" s="118" t="s">
        <v>166</v>
      </c>
      <c r="D409" s="118" t="s">
        <v>512</v>
      </c>
      <c r="E409" s="118" t="s">
        <v>568</v>
      </c>
      <c r="F409" s="96">
        <f t="shared" si="13"/>
        <v>185</v>
      </c>
      <c r="G409" s="119">
        <v>185000</v>
      </c>
    </row>
    <row r="410" spans="1:7" ht="25.5">
      <c r="A410" s="81">
        <f t="shared" si="12"/>
        <v>399</v>
      </c>
      <c r="B410" s="117" t="s">
        <v>990</v>
      </c>
      <c r="C410" s="118" t="s">
        <v>166</v>
      </c>
      <c r="D410" s="118" t="s">
        <v>513</v>
      </c>
      <c r="E410" s="118" t="s">
        <v>73</v>
      </c>
      <c r="F410" s="96">
        <f t="shared" si="13"/>
        <v>50</v>
      </c>
      <c r="G410" s="119">
        <v>50000</v>
      </c>
    </row>
    <row r="411" spans="1:7" ht="25.5">
      <c r="A411" s="81">
        <f t="shared" si="12"/>
        <v>400</v>
      </c>
      <c r="B411" s="117" t="s">
        <v>852</v>
      </c>
      <c r="C411" s="118" t="s">
        <v>166</v>
      </c>
      <c r="D411" s="118" t="s">
        <v>513</v>
      </c>
      <c r="E411" s="118" t="s">
        <v>568</v>
      </c>
      <c r="F411" s="96">
        <f t="shared" si="13"/>
        <v>50</v>
      </c>
      <c r="G411" s="119">
        <v>50000</v>
      </c>
    </row>
    <row r="412" spans="1:7" ht="51">
      <c r="A412" s="81">
        <f t="shared" si="12"/>
        <v>401</v>
      </c>
      <c r="B412" s="117" t="s">
        <v>991</v>
      </c>
      <c r="C412" s="118" t="s">
        <v>166</v>
      </c>
      <c r="D412" s="118" t="s">
        <v>514</v>
      </c>
      <c r="E412" s="118" t="s">
        <v>73</v>
      </c>
      <c r="F412" s="96">
        <f t="shared" si="13"/>
        <v>90</v>
      </c>
      <c r="G412" s="119">
        <v>90000</v>
      </c>
    </row>
    <row r="413" spans="1:7" ht="25.5">
      <c r="A413" s="81">
        <f t="shared" si="12"/>
        <v>402</v>
      </c>
      <c r="B413" s="117" t="s">
        <v>852</v>
      </c>
      <c r="C413" s="118" t="s">
        <v>166</v>
      </c>
      <c r="D413" s="118" t="s">
        <v>514</v>
      </c>
      <c r="E413" s="118" t="s">
        <v>568</v>
      </c>
      <c r="F413" s="96">
        <f t="shared" si="13"/>
        <v>90</v>
      </c>
      <c r="G413" s="119">
        <v>90000</v>
      </c>
    </row>
    <row r="414" spans="1:7" ht="25.5">
      <c r="A414" s="81">
        <f t="shared" si="12"/>
        <v>403</v>
      </c>
      <c r="B414" s="117" t="s">
        <v>992</v>
      </c>
      <c r="C414" s="118" t="s">
        <v>166</v>
      </c>
      <c r="D414" s="118" t="s">
        <v>515</v>
      </c>
      <c r="E414" s="118" t="s">
        <v>73</v>
      </c>
      <c r="F414" s="96">
        <f t="shared" si="13"/>
        <v>42</v>
      </c>
      <c r="G414" s="119">
        <v>42000</v>
      </c>
    </row>
    <row r="415" spans="1:7" ht="25.5">
      <c r="A415" s="81">
        <f t="shared" si="12"/>
        <v>404</v>
      </c>
      <c r="B415" s="117" t="s">
        <v>852</v>
      </c>
      <c r="C415" s="118" t="s">
        <v>166</v>
      </c>
      <c r="D415" s="118" t="s">
        <v>515</v>
      </c>
      <c r="E415" s="118" t="s">
        <v>568</v>
      </c>
      <c r="F415" s="96">
        <f t="shared" si="13"/>
        <v>42</v>
      </c>
      <c r="G415" s="119">
        <v>42000</v>
      </c>
    </row>
    <row r="416" spans="1:7" ht="38.25">
      <c r="A416" s="81">
        <f t="shared" si="12"/>
        <v>405</v>
      </c>
      <c r="B416" s="117" t="s">
        <v>993</v>
      </c>
      <c r="C416" s="118" t="s">
        <v>166</v>
      </c>
      <c r="D416" s="118" t="s">
        <v>516</v>
      </c>
      <c r="E416" s="118" t="s">
        <v>73</v>
      </c>
      <c r="F416" s="96">
        <f t="shared" si="13"/>
        <v>125</v>
      </c>
      <c r="G416" s="119">
        <v>125000</v>
      </c>
    </row>
    <row r="417" spans="1:7" ht="25.5">
      <c r="A417" s="81">
        <f t="shared" si="12"/>
        <v>406</v>
      </c>
      <c r="B417" s="117" t="s">
        <v>852</v>
      </c>
      <c r="C417" s="118" t="s">
        <v>166</v>
      </c>
      <c r="D417" s="118" t="s">
        <v>516</v>
      </c>
      <c r="E417" s="118" t="s">
        <v>568</v>
      </c>
      <c r="F417" s="96">
        <f t="shared" si="13"/>
        <v>125</v>
      </c>
      <c r="G417" s="119">
        <v>125000</v>
      </c>
    </row>
    <row r="418" spans="1:7" ht="25.5">
      <c r="A418" s="81">
        <f t="shared" si="12"/>
        <v>407</v>
      </c>
      <c r="B418" s="117" t="s">
        <v>994</v>
      </c>
      <c r="C418" s="118" t="s">
        <v>166</v>
      </c>
      <c r="D418" s="118" t="s">
        <v>517</v>
      </c>
      <c r="E418" s="118" t="s">
        <v>73</v>
      </c>
      <c r="F418" s="96">
        <f t="shared" si="13"/>
        <v>105</v>
      </c>
      <c r="G418" s="119">
        <v>105000</v>
      </c>
    </row>
    <row r="419" spans="1:7" ht="12.75">
      <c r="A419" s="81">
        <f t="shared" si="12"/>
        <v>408</v>
      </c>
      <c r="B419" s="117" t="s">
        <v>873</v>
      </c>
      <c r="C419" s="118" t="s">
        <v>166</v>
      </c>
      <c r="D419" s="118" t="s">
        <v>517</v>
      </c>
      <c r="E419" s="118" t="s">
        <v>569</v>
      </c>
      <c r="F419" s="96">
        <f t="shared" si="13"/>
        <v>50.6</v>
      </c>
      <c r="G419" s="119">
        <v>50600</v>
      </c>
    </row>
    <row r="420" spans="1:7" ht="25.5">
      <c r="A420" s="81">
        <f t="shared" si="12"/>
        <v>409</v>
      </c>
      <c r="B420" s="117" t="s">
        <v>852</v>
      </c>
      <c r="C420" s="118" t="s">
        <v>166</v>
      </c>
      <c r="D420" s="118" t="s">
        <v>517</v>
      </c>
      <c r="E420" s="118" t="s">
        <v>568</v>
      </c>
      <c r="F420" s="96">
        <f t="shared" si="13"/>
        <v>54.4</v>
      </c>
      <c r="G420" s="119">
        <v>54400</v>
      </c>
    </row>
    <row r="421" spans="1:7" ht="51">
      <c r="A421" s="81">
        <f t="shared" si="12"/>
        <v>410</v>
      </c>
      <c r="B421" s="117" t="s">
        <v>995</v>
      </c>
      <c r="C421" s="118" t="s">
        <v>166</v>
      </c>
      <c r="D421" s="118" t="s">
        <v>518</v>
      </c>
      <c r="E421" s="118" t="s">
        <v>73</v>
      </c>
      <c r="F421" s="96">
        <f t="shared" si="13"/>
        <v>135</v>
      </c>
      <c r="G421" s="119">
        <v>135000</v>
      </c>
    </row>
    <row r="422" spans="1:7" ht="12.75">
      <c r="A422" s="81">
        <f t="shared" si="12"/>
        <v>411</v>
      </c>
      <c r="B422" s="117" t="s">
        <v>873</v>
      </c>
      <c r="C422" s="118" t="s">
        <v>166</v>
      </c>
      <c r="D422" s="118" t="s">
        <v>518</v>
      </c>
      <c r="E422" s="118" t="s">
        <v>569</v>
      </c>
      <c r="F422" s="96">
        <f t="shared" si="13"/>
        <v>17.5</v>
      </c>
      <c r="G422" s="119">
        <v>17500</v>
      </c>
    </row>
    <row r="423" spans="1:7" ht="25.5">
      <c r="A423" s="81">
        <f t="shared" si="12"/>
        <v>412</v>
      </c>
      <c r="B423" s="117" t="s">
        <v>852</v>
      </c>
      <c r="C423" s="118" t="s">
        <v>166</v>
      </c>
      <c r="D423" s="118" t="s">
        <v>518</v>
      </c>
      <c r="E423" s="118" t="s">
        <v>568</v>
      </c>
      <c r="F423" s="96">
        <f t="shared" si="13"/>
        <v>117.5</v>
      </c>
      <c r="G423" s="119">
        <v>117500</v>
      </c>
    </row>
    <row r="424" spans="1:7" ht="25.5">
      <c r="A424" s="81">
        <f t="shared" si="12"/>
        <v>413</v>
      </c>
      <c r="B424" s="117" t="s">
        <v>1136</v>
      </c>
      <c r="C424" s="118" t="s">
        <v>166</v>
      </c>
      <c r="D424" s="118" t="s">
        <v>1038</v>
      </c>
      <c r="E424" s="118" t="s">
        <v>73</v>
      </c>
      <c r="F424" s="96">
        <f t="shared" si="13"/>
        <v>172.7</v>
      </c>
      <c r="G424" s="119">
        <v>172700</v>
      </c>
    </row>
    <row r="425" spans="1:7" ht="12.75">
      <c r="A425" s="81">
        <f t="shared" si="12"/>
        <v>414</v>
      </c>
      <c r="B425" s="117" t="s">
        <v>873</v>
      </c>
      <c r="C425" s="118" t="s">
        <v>166</v>
      </c>
      <c r="D425" s="118" t="s">
        <v>1038</v>
      </c>
      <c r="E425" s="118" t="s">
        <v>569</v>
      </c>
      <c r="F425" s="96">
        <f t="shared" si="13"/>
        <v>27.44</v>
      </c>
      <c r="G425" s="119">
        <v>27440</v>
      </c>
    </row>
    <row r="426" spans="1:7" ht="25.5">
      <c r="A426" s="81">
        <f t="shared" si="12"/>
        <v>415</v>
      </c>
      <c r="B426" s="117" t="s">
        <v>852</v>
      </c>
      <c r="C426" s="118" t="s">
        <v>166</v>
      </c>
      <c r="D426" s="118" t="s">
        <v>1038</v>
      </c>
      <c r="E426" s="118" t="s">
        <v>568</v>
      </c>
      <c r="F426" s="96">
        <f t="shared" si="13"/>
        <v>145.26</v>
      </c>
      <c r="G426" s="119">
        <v>145260</v>
      </c>
    </row>
    <row r="427" spans="1:7" ht="12.75">
      <c r="A427" s="81">
        <f t="shared" si="12"/>
        <v>416</v>
      </c>
      <c r="B427" s="117" t="s">
        <v>832</v>
      </c>
      <c r="C427" s="118" t="s">
        <v>167</v>
      </c>
      <c r="D427" s="118" t="s">
        <v>84</v>
      </c>
      <c r="E427" s="118" t="s">
        <v>73</v>
      </c>
      <c r="F427" s="96">
        <f t="shared" si="13"/>
        <v>5425.88658</v>
      </c>
      <c r="G427" s="119">
        <v>5425886.58</v>
      </c>
    </row>
    <row r="428" spans="1:7" ht="38.25">
      <c r="A428" s="81">
        <f t="shared" si="12"/>
        <v>417</v>
      </c>
      <c r="B428" s="117" t="s">
        <v>828</v>
      </c>
      <c r="C428" s="118" t="s">
        <v>167</v>
      </c>
      <c r="D428" s="118" t="s">
        <v>608</v>
      </c>
      <c r="E428" s="118" t="s">
        <v>73</v>
      </c>
      <c r="F428" s="96">
        <f t="shared" si="13"/>
        <v>5425.88658</v>
      </c>
      <c r="G428" s="119">
        <v>5425886.58</v>
      </c>
    </row>
    <row r="429" spans="1:7" ht="51">
      <c r="A429" s="81">
        <f t="shared" si="12"/>
        <v>418</v>
      </c>
      <c r="B429" s="117" t="s">
        <v>1039</v>
      </c>
      <c r="C429" s="118" t="s">
        <v>167</v>
      </c>
      <c r="D429" s="118" t="s">
        <v>519</v>
      </c>
      <c r="E429" s="118" t="s">
        <v>73</v>
      </c>
      <c r="F429" s="96">
        <f t="shared" si="13"/>
        <v>5425.88658</v>
      </c>
      <c r="G429" s="119">
        <v>5425886.58</v>
      </c>
    </row>
    <row r="430" spans="1:8" ht="51">
      <c r="A430" s="81">
        <f t="shared" si="12"/>
        <v>419</v>
      </c>
      <c r="B430" s="117" t="s">
        <v>980</v>
      </c>
      <c r="C430" s="118" t="s">
        <v>167</v>
      </c>
      <c r="D430" s="118" t="s">
        <v>520</v>
      </c>
      <c r="E430" s="118" t="s">
        <v>73</v>
      </c>
      <c r="F430" s="96">
        <f t="shared" si="13"/>
        <v>4827.88658</v>
      </c>
      <c r="G430" s="119">
        <v>4827886.58</v>
      </c>
      <c r="H430" s="93"/>
    </row>
    <row r="431" spans="1:7" ht="12.75">
      <c r="A431" s="81">
        <f t="shared" si="12"/>
        <v>420</v>
      </c>
      <c r="B431" s="117" t="s">
        <v>873</v>
      </c>
      <c r="C431" s="118" t="s">
        <v>167</v>
      </c>
      <c r="D431" s="118" t="s">
        <v>520</v>
      </c>
      <c r="E431" s="118" t="s">
        <v>569</v>
      </c>
      <c r="F431" s="96">
        <f t="shared" si="13"/>
        <v>3900.51658</v>
      </c>
      <c r="G431" s="119">
        <v>3900516.58</v>
      </c>
    </row>
    <row r="432" spans="1:7" ht="25.5">
      <c r="A432" s="81">
        <f t="shared" si="12"/>
        <v>421</v>
      </c>
      <c r="B432" s="117" t="s">
        <v>852</v>
      </c>
      <c r="C432" s="118" t="s">
        <v>167</v>
      </c>
      <c r="D432" s="118" t="s">
        <v>520</v>
      </c>
      <c r="E432" s="118" t="s">
        <v>568</v>
      </c>
      <c r="F432" s="96">
        <f t="shared" si="13"/>
        <v>924.87</v>
      </c>
      <c r="G432" s="119">
        <v>924870</v>
      </c>
    </row>
    <row r="433" spans="1:7" ht="12.75">
      <c r="A433" s="81">
        <f t="shared" si="12"/>
        <v>422</v>
      </c>
      <c r="B433" s="117" t="s">
        <v>874</v>
      </c>
      <c r="C433" s="118" t="s">
        <v>167</v>
      </c>
      <c r="D433" s="118" t="s">
        <v>520</v>
      </c>
      <c r="E433" s="118" t="s">
        <v>570</v>
      </c>
      <c r="F433" s="96">
        <f t="shared" si="13"/>
        <v>2.5</v>
      </c>
      <c r="G433" s="119">
        <v>2500</v>
      </c>
    </row>
    <row r="434" spans="1:7" ht="51">
      <c r="A434" s="81">
        <f t="shared" si="12"/>
        <v>423</v>
      </c>
      <c r="B434" s="117" t="s">
        <v>981</v>
      </c>
      <c r="C434" s="118" t="s">
        <v>167</v>
      </c>
      <c r="D434" s="118" t="s">
        <v>521</v>
      </c>
      <c r="E434" s="118" t="s">
        <v>73</v>
      </c>
      <c r="F434" s="96">
        <f t="shared" si="13"/>
        <v>598</v>
      </c>
      <c r="G434" s="119">
        <v>598000</v>
      </c>
    </row>
    <row r="435" spans="1:7" ht="25.5">
      <c r="A435" s="81">
        <f t="shared" si="12"/>
        <v>424</v>
      </c>
      <c r="B435" s="117" t="s">
        <v>852</v>
      </c>
      <c r="C435" s="118" t="s">
        <v>167</v>
      </c>
      <c r="D435" s="118" t="s">
        <v>521</v>
      </c>
      <c r="E435" s="118" t="s">
        <v>568</v>
      </c>
      <c r="F435" s="96">
        <f t="shared" si="13"/>
        <v>598</v>
      </c>
      <c r="G435" s="119">
        <v>598000</v>
      </c>
    </row>
    <row r="436" spans="1:7" ht="12.75">
      <c r="A436" s="98">
        <f t="shared" si="12"/>
        <v>425</v>
      </c>
      <c r="B436" s="124" t="s">
        <v>833</v>
      </c>
      <c r="C436" s="125" t="s">
        <v>168</v>
      </c>
      <c r="D436" s="125" t="s">
        <v>84</v>
      </c>
      <c r="E436" s="125" t="s">
        <v>73</v>
      </c>
      <c r="F436" s="99">
        <f t="shared" si="13"/>
        <v>23506.38964</v>
      </c>
      <c r="G436" s="119">
        <v>23506389.64</v>
      </c>
    </row>
    <row r="437" spans="1:7" ht="12.75">
      <c r="A437" s="81">
        <f t="shared" si="12"/>
        <v>426</v>
      </c>
      <c r="B437" s="117" t="s">
        <v>834</v>
      </c>
      <c r="C437" s="118" t="s">
        <v>169</v>
      </c>
      <c r="D437" s="118" t="s">
        <v>84</v>
      </c>
      <c r="E437" s="118" t="s">
        <v>73</v>
      </c>
      <c r="F437" s="96">
        <f t="shared" si="13"/>
        <v>21865.78964</v>
      </c>
      <c r="G437" s="119">
        <v>21865789.64</v>
      </c>
    </row>
    <row r="438" spans="1:7" ht="38.25">
      <c r="A438" s="81">
        <f t="shared" si="12"/>
        <v>427</v>
      </c>
      <c r="B438" s="117" t="s">
        <v>830</v>
      </c>
      <c r="C438" s="118" t="s">
        <v>169</v>
      </c>
      <c r="D438" s="118" t="s">
        <v>609</v>
      </c>
      <c r="E438" s="118" t="s">
        <v>73</v>
      </c>
      <c r="F438" s="96">
        <f t="shared" si="13"/>
        <v>21865.78964</v>
      </c>
      <c r="G438" s="119">
        <v>21865789.64</v>
      </c>
    </row>
    <row r="439" spans="1:7" ht="12.75">
      <c r="A439" s="81">
        <f t="shared" si="12"/>
        <v>428</v>
      </c>
      <c r="B439" s="117" t="s">
        <v>1040</v>
      </c>
      <c r="C439" s="118" t="s">
        <v>169</v>
      </c>
      <c r="D439" s="118" t="s">
        <v>522</v>
      </c>
      <c r="E439" s="118" t="s">
        <v>73</v>
      </c>
      <c r="F439" s="96">
        <f t="shared" si="13"/>
        <v>21865.78964</v>
      </c>
      <c r="G439" s="119">
        <v>21865789.64</v>
      </c>
    </row>
    <row r="440" spans="1:7" ht="25.5">
      <c r="A440" s="81">
        <f t="shared" si="12"/>
        <v>429</v>
      </c>
      <c r="B440" s="117" t="s">
        <v>996</v>
      </c>
      <c r="C440" s="118" t="s">
        <v>169</v>
      </c>
      <c r="D440" s="118" t="s">
        <v>523</v>
      </c>
      <c r="E440" s="118" t="s">
        <v>73</v>
      </c>
      <c r="F440" s="96">
        <f t="shared" si="13"/>
        <v>147.5</v>
      </c>
      <c r="G440" s="119">
        <v>147500</v>
      </c>
    </row>
    <row r="441" spans="1:7" ht="25.5">
      <c r="A441" s="81">
        <f t="shared" si="12"/>
        <v>430</v>
      </c>
      <c r="B441" s="117" t="s">
        <v>852</v>
      </c>
      <c r="C441" s="118" t="s">
        <v>169</v>
      </c>
      <c r="D441" s="118" t="s">
        <v>523</v>
      </c>
      <c r="E441" s="118" t="s">
        <v>568</v>
      </c>
      <c r="F441" s="96">
        <f t="shared" si="13"/>
        <v>147.5</v>
      </c>
      <c r="G441" s="119">
        <v>147500</v>
      </c>
    </row>
    <row r="442" spans="1:7" ht="63.75">
      <c r="A442" s="81">
        <f t="shared" si="12"/>
        <v>431</v>
      </c>
      <c r="B442" s="117" t="s">
        <v>997</v>
      </c>
      <c r="C442" s="118" t="s">
        <v>169</v>
      </c>
      <c r="D442" s="118" t="s">
        <v>563</v>
      </c>
      <c r="E442" s="118" t="s">
        <v>73</v>
      </c>
      <c r="F442" s="96">
        <f t="shared" si="13"/>
        <v>10363.44</v>
      </c>
      <c r="G442" s="119">
        <v>10363440</v>
      </c>
    </row>
    <row r="443" spans="1:7" ht="12.75">
      <c r="A443" s="81">
        <f t="shared" si="12"/>
        <v>432</v>
      </c>
      <c r="B443" s="117" t="s">
        <v>917</v>
      </c>
      <c r="C443" s="118" t="s">
        <v>169</v>
      </c>
      <c r="D443" s="118" t="s">
        <v>563</v>
      </c>
      <c r="E443" s="118" t="s">
        <v>560</v>
      </c>
      <c r="F443" s="96">
        <f t="shared" si="13"/>
        <v>10363.44</v>
      </c>
      <c r="G443" s="119">
        <v>10363440</v>
      </c>
    </row>
    <row r="444" spans="1:7" ht="12.75">
      <c r="A444" s="81">
        <f t="shared" si="12"/>
        <v>433</v>
      </c>
      <c r="B444" s="117" t="s">
        <v>998</v>
      </c>
      <c r="C444" s="118" t="s">
        <v>169</v>
      </c>
      <c r="D444" s="118" t="s">
        <v>524</v>
      </c>
      <c r="E444" s="118" t="s">
        <v>73</v>
      </c>
      <c r="F444" s="96">
        <f t="shared" si="13"/>
        <v>3440.668</v>
      </c>
      <c r="G444" s="119">
        <v>3440668</v>
      </c>
    </row>
    <row r="445" spans="1:7" ht="12.75">
      <c r="A445" s="81">
        <f t="shared" si="12"/>
        <v>434</v>
      </c>
      <c r="B445" s="117" t="s">
        <v>873</v>
      </c>
      <c r="C445" s="118" t="s">
        <v>169</v>
      </c>
      <c r="D445" s="118" t="s">
        <v>524</v>
      </c>
      <c r="E445" s="118" t="s">
        <v>569</v>
      </c>
      <c r="F445" s="96">
        <f t="shared" si="13"/>
        <v>1857.168</v>
      </c>
      <c r="G445" s="119">
        <v>1857168</v>
      </c>
    </row>
    <row r="446" spans="1:7" ht="25.5">
      <c r="A446" s="81">
        <f t="shared" si="12"/>
        <v>435</v>
      </c>
      <c r="B446" s="117" t="s">
        <v>852</v>
      </c>
      <c r="C446" s="118" t="s">
        <v>169</v>
      </c>
      <c r="D446" s="118" t="s">
        <v>524</v>
      </c>
      <c r="E446" s="118" t="s">
        <v>568</v>
      </c>
      <c r="F446" s="96">
        <f t="shared" si="13"/>
        <v>1583.5</v>
      </c>
      <c r="G446" s="119">
        <v>1583500</v>
      </c>
    </row>
    <row r="447" spans="1:7" ht="38.25">
      <c r="A447" s="81">
        <f t="shared" si="12"/>
        <v>436</v>
      </c>
      <c r="B447" s="117" t="s">
        <v>999</v>
      </c>
      <c r="C447" s="118" t="s">
        <v>169</v>
      </c>
      <c r="D447" s="118" t="s">
        <v>525</v>
      </c>
      <c r="E447" s="118" t="s">
        <v>73</v>
      </c>
      <c r="F447" s="96">
        <f t="shared" si="13"/>
        <v>1159.332</v>
      </c>
      <c r="G447" s="119">
        <v>1159332</v>
      </c>
    </row>
    <row r="448" spans="1:7" ht="12.75">
      <c r="A448" s="81">
        <f t="shared" si="12"/>
        <v>437</v>
      </c>
      <c r="B448" s="117" t="s">
        <v>873</v>
      </c>
      <c r="C448" s="118" t="s">
        <v>169</v>
      </c>
      <c r="D448" s="118" t="s">
        <v>525</v>
      </c>
      <c r="E448" s="118" t="s">
        <v>569</v>
      </c>
      <c r="F448" s="96">
        <f t="shared" si="13"/>
        <v>1046.032</v>
      </c>
      <c r="G448" s="119">
        <v>1046032</v>
      </c>
    </row>
    <row r="449" spans="1:7" ht="25.5">
      <c r="A449" s="81">
        <f t="shared" si="12"/>
        <v>438</v>
      </c>
      <c r="B449" s="117" t="s">
        <v>852</v>
      </c>
      <c r="C449" s="118" t="s">
        <v>169</v>
      </c>
      <c r="D449" s="118" t="s">
        <v>525</v>
      </c>
      <c r="E449" s="118" t="s">
        <v>568</v>
      </c>
      <c r="F449" s="96">
        <f t="shared" si="13"/>
        <v>113.3</v>
      </c>
      <c r="G449" s="119">
        <v>113300</v>
      </c>
    </row>
    <row r="450" spans="1:7" ht="25.5">
      <c r="A450" s="81">
        <f t="shared" si="12"/>
        <v>439</v>
      </c>
      <c r="B450" s="117" t="s">
        <v>1000</v>
      </c>
      <c r="C450" s="118" t="s">
        <v>169</v>
      </c>
      <c r="D450" s="118" t="s">
        <v>526</v>
      </c>
      <c r="E450" s="118" t="s">
        <v>73</v>
      </c>
      <c r="F450" s="96">
        <f t="shared" si="13"/>
        <v>5255.349639999999</v>
      </c>
      <c r="G450" s="119">
        <v>5255349.64</v>
      </c>
    </row>
    <row r="451" spans="1:7" ht="25.5">
      <c r="A451" s="81">
        <f t="shared" si="12"/>
        <v>440</v>
      </c>
      <c r="B451" s="117" t="s">
        <v>852</v>
      </c>
      <c r="C451" s="118" t="s">
        <v>169</v>
      </c>
      <c r="D451" s="118" t="s">
        <v>526</v>
      </c>
      <c r="E451" s="118" t="s">
        <v>568</v>
      </c>
      <c r="F451" s="96">
        <f t="shared" si="13"/>
        <v>5255.349639999999</v>
      </c>
      <c r="G451" s="119">
        <v>5255349.64</v>
      </c>
    </row>
    <row r="452" spans="1:7" ht="25.5">
      <c r="A452" s="81">
        <f t="shared" si="12"/>
        <v>441</v>
      </c>
      <c r="B452" s="117" t="s">
        <v>1001</v>
      </c>
      <c r="C452" s="118" t="s">
        <v>169</v>
      </c>
      <c r="D452" s="118" t="s">
        <v>527</v>
      </c>
      <c r="E452" s="118" t="s">
        <v>73</v>
      </c>
      <c r="F452" s="96">
        <f t="shared" si="13"/>
        <v>62.5</v>
      </c>
      <c r="G452" s="119">
        <v>62500</v>
      </c>
    </row>
    <row r="453" spans="1:7" ht="25.5">
      <c r="A453" s="81">
        <f t="shared" si="12"/>
        <v>442</v>
      </c>
      <c r="B453" s="117" t="s">
        <v>852</v>
      </c>
      <c r="C453" s="118" t="s">
        <v>169</v>
      </c>
      <c r="D453" s="118" t="s">
        <v>527</v>
      </c>
      <c r="E453" s="118" t="s">
        <v>568</v>
      </c>
      <c r="F453" s="96">
        <f t="shared" si="13"/>
        <v>62.5</v>
      </c>
      <c r="G453" s="119">
        <v>62500</v>
      </c>
    </row>
    <row r="454" spans="1:7" ht="12.75">
      <c r="A454" s="81">
        <f t="shared" si="12"/>
        <v>443</v>
      </c>
      <c r="B454" s="117" t="s">
        <v>1002</v>
      </c>
      <c r="C454" s="118" t="s">
        <v>169</v>
      </c>
      <c r="D454" s="118" t="s">
        <v>528</v>
      </c>
      <c r="E454" s="118" t="s">
        <v>73</v>
      </c>
      <c r="F454" s="96">
        <f t="shared" si="13"/>
        <v>437</v>
      </c>
      <c r="G454" s="119">
        <v>437000</v>
      </c>
    </row>
    <row r="455" spans="1:7" ht="25.5">
      <c r="A455" s="81">
        <f t="shared" si="12"/>
        <v>444</v>
      </c>
      <c r="B455" s="117" t="s">
        <v>852</v>
      </c>
      <c r="C455" s="118" t="s">
        <v>169</v>
      </c>
      <c r="D455" s="118" t="s">
        <v>528</v>
      </c>
      <c r="E455" s="118" t="s">
        <v>568</v>
      </c>
      <c r="F455" s="96">
        <f t="shared" si="13"/>
        <v>437</v>
      </c>
      <c r="G455" s="119">
        <v>437000</v>
      </c>
    </row>
    <row r="456" spans="1:7" ht="76.5">
      <c r="A456" s="81">
        <f t="shared" si="12"/>
        <v>445</v>
      </c>
      <c r="B456" s="117" t="s">
        <v>1003</v>
      </c>
      <c r="C456" s="118" t="s">
        <v>169</v>
      </c>
      <c r="D456" s="118" t="s">
        <v>529</v>
      </c>
      <c r="E456" s="118" t="s">
        <v>73</v>
      </c>
      <c r="F456" s="96">
        <f t="shared" si="13"/>
        <v>50</v>
      </c>
      <c r="G456" s="119">
        <v>50000</v>
      </c>
    </row>
    <row r="457" spans="1:7" ht="25.5">
      <c r="A457" s="81">
        <f t="shared" si="12"/>
        <v>446</v>
      </c>
      <c r="B457" s="117" t="s">
        <v>852</v>
      </c>
      <c r="C457" s="118" t="s">
        <v>169</v>
      </c>
      <c r="D457" s="118" t="s">
        <v>529</v>
      </c>
      <c r="E457" s="118" t="s">
        <v>568</v>
      </c>
      <c r="F457" s="96">
        <f t="shared" si="13"/>
        <v>50</v>
      </c>
      <c r="G457" s="119">
        <v>50000</v>
      </c>
    </row>
    <row r="458" spans="1:7" ht="89.25">
      <c r="A458" s="81">
        <f t="shared" si="12"/>
        <v>447</v>
      </c>
      <c r="B458" s="117" t="s">
        <v>1137</v>
      </c>
      <c r="C458" s="118" t="s">
        <v>169</v>
      </c>
      <c r="D458" s="118" t="s">
        <v>1107</v>
      </c>
      <c r="E458" s="118" t="s">
        <v>73</v>
      </c>
      <c r="F458" s="96">
        <f t="shared" si="13"/>
        <v>700</v>
      </c>
      <c r="G458" s="119">
        <v>700000</v>
      </c>
    </row>
    <row r="459" spans="1:7" ht="25.5">
      <c r="A459" s="81">
        <f t="shared" si="12"/>
        <v>448</v>
      </c>
      <c r="B459" s="117" t="s">
        <v>852</v>
      </c>
      <c r="C459" s="118" t="s">
        <v>169</v>
      </c>
      <c r="D459" s="118" t="s">
        <v>1107</v>
      </c>
      <c r="E459" s="118" t="s">
        <v>568</v>
      </c>
      <c r="F459" s="96">
        <f t="shared" si="13"/>
        <v>700</v>
      </c>
      <c r="G459" s="119">
        <v>700000</v>
      </c>
    </row>
    <row r="460" spans="1:7" ht="38.25">
      <c r="A460" s="81">
        <f t="shared" si="12"/>
        <v>449</v>
      </c>
      <c r="B460" s="117" t="s">
        <v>1138</v>
      </c>
      <c r="C460" s="118" t="s">
        <v>169</v>
      </c>
      <c r="D460" s="118" t="s">
        <v>1109</v>
      </c>
      <c r="E460" s="118" t="s">
        <v>73</v>
      </c>
      <c r="F460" s="96">
        <f t="shared" si="13"/>
        <v>100</v>
      </c>
      <c r="G460" s="119">
        <v>100000</v>
      </c>
    </row>
    <row r="461" spans="1:7" ht="12.75">
      <c r="A461" s="81">
        <f aca="true" t="shared" si="14" ref="A461:A524">1+A460</f>
        <v>450</v>
      </c>
      <c r="B461" s="117" t="s">
        <v>917</v>
      </c>
      <c r="C461" s="118" t="s">
        <v>169</v>
      </c>
      <c r="D461" s="118" t="s">
        <v>1109</v>
      </c>
      <c r="E461" s="118" t="s">
        <v>560</v>
      </c>
      <c r="F461" s="96">
        <f aca="true" t="shared" si="15" ref="F461:F524">G461/1000</f>
        <v>100</v>
      </c>
      <c r="G461" s="119">
        <v>100000</v>
      </c>
    </row>
    <row r="462" spans="1:7" ht="38.25">
      <c r="A462" s="81">
        <f t="shared" si="14"/>
        <v>451</v>
      </c>
      <c r="B462" s="117" t="s">
        <v>1139</v>
      </c>
      <c r="C462" s="118" t="s">
        <v>169</v>
      </c>
      <c r="D462" s="118" t="s">
        <v>1111</v>
      </c>
      <c r="E462" s="118" t="s">
        <v>73</v>
      </c>
      <c r="F462" s="96">
        <f t="shared" si="15"/>
        <v>150</v>
      </c>
      <c r="G462" s="119">
        <v>150000</v>
      </c>
    </row>
    <row r="463" spans="1:7" ht="12.75">
      <c r="A463" s="81">
        <f t="shared" si="14"/>
        <v>452</v>
      </c>
      <c r="B463" s="117" t="s">
        <v>917</v>
      </c>
      <c r="C463" s="118" t="s">
        <v>169</v>
      </c>
      <c r="D463" s="118" t="s">
        <v>1111</v>
      </c>
      <c r="E463" s="118" t="s">
        <v>560</v>
      </c>
      <c r="F463" s="96">
        <f t="shared" si="15"/>
        <v>150</v>
      </c>
      <c r="G463" s="119">
        <v>150000</v>
      </c>
    </row>
    <row r="464" spans="1:7" ht="12.75">
      <c r="A464" s="81">
        <f t="shared" si="14"/>
        <v>453</v>
      </c>
      <c r="B464" s="117" t="s">
        <v>835</v>
      </c>
      <c r="C464" s="118" t="s">
        <v>52</v>
      </c>
      <c r="D464" s="118" t="s">
        <v>84</v>
      </c>
      <c r="E464" s="118" t="s">
        <v>73</v>
      </c>
      <c r="F464" s="96">
        <f t="shared" si="15"/>
        <v>1640.6</v>
      </c>
      <c r="G464" s="119">
        <v>1640600</v>
      </c>
    </row>
    <row r="465" spans="1:8" ht="38.25">
      <c r="A465" s="81">
        <f t="shared" si="14"/>
        <v>454</v>
      </c>
      <c r="B465" s="117" t="s">
        <v>830</v>
      </c>
      <c r="C465" s="118" t="s">
        <v>52</v>
      </c>
      <c r="D465" s="118" t="s">
        <v>609</v>
      </c>
      <c r="E465" s="118" t="s">
        <v>73</v>
      </c>
      <c r="F465" s="96">
        <f t="shared" si="15"/>
        <v>1640.6</v>
      </c>
      <c r="G465" s="119">
        <v>1640600</v>
      </c>
      <c r="H465" s="93"/>
    </row>
    <row r="466" spans="1:7" ht="12.75">
      <c r="A466" s="81">
        <f t="shared" si="14"/>
        <v>455</v>
      </c>
      <c r="B466" s="117" t="s">
        <v>1041</v>
      </c>
      <c r="C466" s="118" t="s">
        <v>52</v>
      </c>
      <c r="D466" s="118" t="s">
        <v>530</v>
      </c>
      <c r="E466" s="118" t="s">
        <v>73</v>
      </c>
      <c r="F466" s="96">
        <f t="shared" si="15"/>
        <v>1640.6</v>
      </c>
      <c r="G466" s="119">
        <v>1640600</v>
      </c>
    </row>
    <row r="467" spans="1:7" ht="38.25">
      <c r="A467" s="81">
        <f t="shared" si="14"/>
        <v>456</v>
      </c>
      <c r="B467" s="117" t="s">
        <v>1004</v>
      </c>
      <c r="C467" s="118" t="s">
        <v>52</v>
      </c>
      <c r="D467" s="118" t="s">
        <v>531</v>
      </c>
      <c r="E467" s="118" t="s">
        <v>73</v>
      </c>
      <c r="F467" s="96">
        <f t="shared" si="15"/>
        <v>1637.6</v>
      </c>
      <c r="G467" s="119">
        <v>1637600</v>
      </c>
    </row>
    <row r="468" spans="1:7" ht="12.75">
      <c r="A468" s="81">
        <f t="shared" si="14"/>
        <v>457</v>
      </c>
      <c r="B468" s="117" t="s">
        <v>873</v>
      </c>
      <c r="C468" s="118" t="s">
        <v>52</v>
      </c>
      <c r="D468" s="118" t="s">
        <v>531</v>
      </c>
      <c r="E468" s="118" t="s">
        <v>569</v>
      </c>
      <c r="F468" s="96">
        <f t="shared" si="15"/>
        <v>1349.8</v>
      </c>
      <c r="G468" s="119">
        <v>1349800</v>
      </c>
    </row>
    <row r="469" spans="1:7" ht="25.5">
      <c r="A469" s="81">
        <f t="shared" si="14"/>
        <v>458</v>
      </c>
      <c r="B469" s="117" t="s">
        <v>852</v>
      </c>
      <c r="C469" s="118" t="s">
        <v>52</v>
      </c>
      <c r="D469" s="118" t="s">
        <v>531</v>
      </c>
      <c r="E469" s="118" t="s">
        <v>568</v>
      </c>
      <c r="F469" s="96">
        <f t="shared" si="15"/>
        <v>287.8</v>
      </c>
      <c r="G469" s="119">
        <v>287800</v>
      </c>
    </row>
    <row r="470" spans="1:7" ht="38.25">
      <c r="A470" s="81">
        <f t="shared" si="14"/>
        <v>459</v>
      </c>
      <c r="B470" s="117" t="s">
        <v>1005</v>
      </c>
      <c r="C470" s="118" t="s">
        <v>52</v>
      </c>
      <c r="D470" s="118" t="s">
        <v>532</v>
      </c>
      <c r="E470" s="118" t="s">
        <v>73</v>
      </c>
      <c r="F470" s="96">
        <f t="shared" si="15"/>
        <v>3</v>
      </c>
      <c r="G470" s="119">
        <v>3000</v>
      </c>
    </row>
    <row r="471" spans="1:7" ht="25.5">
      <c r="A471" s="81">
        <f t="shared" si="14"/>
        <v>460</v>
      </c>
      <c r="B471" s="117" t="s">
        <v>852</v>
      </c>
      <c r="C471" s="118" t="s">
        <v>52</v>
      </c>
      <c r="D471" s="118" t="s">
        <v>532</v>
      </c>
      <c r="E471" s="118" t="s">
        <v>568</v>
      </c>
      <c r="F471" s="96">
        <f t="shared" si="15"/>
        <v>3</v>
      </c>
      <c r="G471" s="119">
        <v>3000</v>
      </c>
    </row>
    <row r="472" spans="1:7" ht="12.75">
      <c r="A472" s="98">
        <f t="shared" si="14"/>
        <v>461</v>
      </c>
      <c r="B472" s="124" t="s">
        <v>836</v>
      </c>
      <c r="C472" s="125" t="s">
        <v>170</v>
      </c>
      <c r="D472" s="125" t="s">
        <v>84</v>
      </c>
      <c r="E472" s="125" t="s">
        <v>73</v>
      </c>
      <c r="F472" s="99">
        <f t="shared" si="15"/>
        <v>71530.912</v>
      </c>
      <c r="G472" s="119">
        <v>71530912</v>
      </c>
    </row>
    <row r="473" spans="1:7" ht="12.75">
      <c r="A473" s="81">
        <f t="shared" si="14"/>
        <v>462</v>
      </c>
      <c r="B473" s="117" t="s">
        <v>837</v>
      </c>
      <c r="C473" s="118" t="s">
        <v>171</v>
      </c>
      <c r="D473" s="118" t="s">
        <v>84</v>
      </c>
      <c r="E473" s="118" t="s">
        <v>73</v>
      </c>
      <c r="F473" s="96">
        <f t="shared" si="15"/>
        <v>3497.2</v>
      </c>
      <c r="G473" s="119">
        <v>3497200</v>
      </c>
    </row>
    <row r="474" spans="1:7" ht="12.75">
      <c r="A474" s="81">
        <f t="shared" si="14"/>
        <v>463</v>
      </c>
      <c r="B474" s="117" t="s">
        <v>800</v>
      </c>
      <c r="C474" s="118" t="s">
        <v>171</v>
      </c>
      <c r="D474" s="118" t="s">
        <v>371</v>
      </c>
      <c r="E474" s="118" t="s">
        <v>73</v>
      </c>
      <c r="F474" s="96">
        <f t="shared" si="15"/>
        <v>3497.2</v>
      </c>
      <c r="G474" s="119">
        <v>3497200</v>
      </c>
    </row>
    <row r="475" spans="1:7" ht="12.75">
      <c r="A475" s="81">
        <f t="shared" si="14"/>
        <v>464</v>
      </c>
      <c r="B475" s="117" t="s">
        <v>942</v>
      </c>
      <c r="C475" s="118" t="s">
        <v>171</v>
      </c>
      <c r="D475" s="118" t="s">
        <v>533</v>
      </c>
      <c r="E475" s="118" t="s">
        <v>73</v>
      </c>
      <c r="F475" s="96">
        <f t="shared" si="15"/>
        <v>3497.2</v>
      </c>
      <c r="G475" s="119">
        <v>3497200</v>
      </c>
    </row>
    <row r="476" spans="1:7" ht="12.75">
      <c r="A476" s="81">
        <f t="shared" si="14"/>
        <v>465</v>
      </c>
      <c r="B476" s="117" t="s">
        <v>943</v>
      </c>
      <c r="C476" s="118" t="s">
        <v>171</v>
      </c>
      <c r="D476" s="118" t="s">
        <v>533</v>
      </c>
      <c r="E476" s="118" t="s">
        <v>572</v>
      </c>
      <c r="F476" s="96">
        <f t="shared" si="15"/>
        <v>3497.2</v>
      </c>
      <c r="G476" s="119">
        <v>3497200</v>
      </c>
    </row>
    <row r="477" spans="1:7" ht="12.75">
      <c r="A477" s="81">
        <f t="shared" si="14"/>
        <v>466</v>
      </c>
      <c r="B477" s="117" t="s">
        <v>838</v>
      </c>
      <c r="C477" s="118" t="s">
        <v>172</v>
      </c>
      <c r="D477" s="118" t="s">
        <v>84</v>
      </c>
      <c r="E477" s="118" t="s">
        <v>73</v>
      </c>
      <c r="F477" s="96">
        <f t="shared" si="15"/>
        <v>62968.137</v>
      </c>
      <c r="G477" s="119">
        <v>62968137</v>
      </c>
    </row>
    <row r="478" spans="1:7" ht="38.25">
      <c r="A478" s="81">
        <f t="shared" si="14"/>
        <v>467</v>
      </c>
      <c r="B478" s="117" t="s">
        <v>816</v>
      </c>
      <c r="C478" s="118" t="s">
        <v>172</v>
      </c>
      <c r="D478" s="118" t="s">
        <v>85</v>
      </c>
      <c r="E478" s="118" t="s">
        <v>73</v>
      </c>
      <c r="F478" s="96">
        <f t="shared" si="15"/>
        <v>850</v>
      </c>
      <c r="G478" s="119">
        <v>850000</v>
      </c>
    </row>
    <row r="479" spans="1:7" ht="53.25" customHeight="1">
      <c r="A479" s="81">
        <f t="shared" si="14"/>
        <v>468</v>
      </c>
      <c r="B479" s="117" t="s">
        <v>1018</v>
      </c>
      <c r="C479" s="118" t="s">
        <v>172</v>
      </c>
      <c r="D479" s="118" t="s">
        <v>467</v>
      </c>
      <c r="E479" s="118" t="s">
        <v>73</v>
      </c>
      <c r="F479" s="96">
        <f t="shared" si="15"/>
        <v>850</v>
      </c>
      <c r="G479" s="119">
        <v>850000</v>
      </c>
    </row>
    <row r="480" spans="1:7" ht="38.25">
      <c r="A480" s="81">
        <f t="shared" si="14"/>
        <v>469</v>
      </c>
      <c r="B480" s="117" t="s">
        <v>944</v>
      </c>
      <c r="C480" s="118" t="s">
        <v>172</v>
      </c>
      <c r="D480" s="118" t="s">
        <v>534</v>
      </c>
      <c r="E480" s="118" t="s">
        <v>73</v>
      </c>
      <c r="F480" s="96">
        <f t="shared" si="15"/>
        <v>190</v>
      </c>
      <c r="G480" s="119">
        <v>190000</v>
      </c>
    </row>
    <row r="481" spans="1:7" ht="25.5">
      <c r="A481" s="81">
        <f t="shared" si="14"/>
        <v>470</v>
      </c>
      <c r="B481" s="117" t="s">
        <v>945</v>
      </c>
      <c r="C481" s="118" t="s">
        <v>172</v>
      </c>
      <c r="D481" s="118" t="s">
        <v>534</v>
      </c>
      <c r="E481" s="118" t="s">
        <v>573</v>
      </c>
      <c r="F481" s="96">
        <f t="shared" si="15"/>
        <v>190</v>
      </c>
      <c r="G481" s="119">
        <v>190000</v>
      </c>
    </row>
    <row r="482" spans="1:7" ht="38.25">
      <c r="A482" s="81">
        <f t="shared" si="14"/>
        <v>471</v>
      </c>
      <c r="B482" s="117" t="s">
        <v>946</v>
      </c>
      <c r="C482" s="118" t="s">
        <v>172</v>
      </c>
      <c r="D482" s="118" t="s">
        <v>535</v>
      </c>
      <c r="E482" s="118" t="s">
        <v>73</v>
      </c>
      <c r="F482" s="96">
        <f t="shared" si="15"/>
        <v>660</v>
      </c>
      <c r="G482" s="119">
        <v>660000</v>
      </c>
    </row>
    <row r="483" spans="1:7" ht="25.5">
      <c r="A483" s="81">
        <f t="shared" si="14"/>
        <v>472</v>
      </c>
      <c r="B483" s="117" t="s">
        <v>945</v>
      </c>
      <c r="C483" s="118" t="s">
        <v>172</v>
      </c>
      <c r="D483" s="118" t="s">
        <v>535</v>
      </c>
      <c r="E483" s="118" t="s">
        <v>573</v>
      </c>
      <c r="F483" s="96">
        <f t="shared" si="15"/>
        <v>660</v>
      </c>
      <c r="G483" s="119">
        <v>660000</v>
      </c>
    </row>
    <row r="484" spans="1:7" ht="38.25">
      <c r="A484" s="81">
        <f t="shared" si="14"/>
        <v>473</v>
      </c>
      <c r="B484" s="117" t="s">
        <v>830</v>
      </c>
      <c r="C484" s="118" t="s">
        <v>172</v>
      </c>
      <c r="D484" s="118" t="s">
        <v>609</v>
      </c>
      <c r="E484" s="118" t="s">
        <v>73</v>
      </c>
      <c r="F484" s="96">
        <f t="shared" si="15"/>
        <v>3461.2</v>
      </c>
      <c r="G484" s="119">
        <v>3461200</v>
      </c>
    </row>
    <row r="485" spans="1:7" ht="25.5">
      <c r="A485" s="81">
        <f t="shared" si="14"/>
        <v>474</v>
      </c>
      <c r="B485" s="117" t="s">
        <v>1042</v>
      </c>
      <c r="C485" s="118" t="s">
        <v>172</v>
      </c>
      <c r="D485" s="118" t="s">
        <v>536</v>
      </c>
      <c r="E485" s="118" t="s">
        <v>73</v>
      </c>
      <c r="F485" s="96">
        <f t="shared" si="15"/>
        <v>3461.2</v>
      </c>
      <c r="G485" s="119">
        <v>3461200</v>
      </c>
    </row>
    <row r="486" spans="1:7" ht="25.5">
      <c r="A486" s="81">
        <f t="shared" si="14"/>
        <v>475</v>
      </c>
      <c r="B486" s="117" t="s">
        <v>1006</v>
      </c>
      <c r="C486" s="118" t="s">
        <v>172</v>
      </c>
      <c r="D486" s="118" t="s">
        <v>537</v>
      </c>
      <c r="E486" s="118" t="s">
        <v>73</v>
      </c>
      <c r="F486" s="96">
        <f t="shared" si="15"/>
        <v>1576.8</v>
      </c>
      <c r="G486" s="119">
        <v>1576800</v>
      </c>
    </row>
    <row r="487" spans="1:7" ht="25.5">
      <c r="A487" s="81">
        <f t="shared" si="14"/>
        <v>476</v>
      </c>
      <c r="B487" s="117" t="s">
        <v>945</v>
      </c>
      <c r="C487" s="118" t="s">
        <v>172</v>
      </c>
      <c r="D487" s="118" t="s">
        <v>537</v>
      </c>
      <c r="E487" s="118" t="s">
        <v>573</v>
      </c>
      <c r="F487" s="96">
        <f t="shared" si="15"/>
        <v>1576.8</v>
      </c>
      <c r="G487" s="119">
        <v>1576800</v>
      </c>
    </row>
    <row r="488" spans="1:7" ht="25.5">
      <c r="A488" s="81">
        <f t="shared" si="14"/>
        <v>477</v>
      </c>
      <c r="B488" s="117" t="s">
        <v>1140</v>
      </c>
      <c r="C488" s="118" t="s">
        <v>172</v>
      </c>
      <c r="D488" s="118" t="s">
        <v>1043</v>
      </c>
      <c r="E488" s="118" t="s">
        <v>73</v>
      </c>
      <c r="F488" s="96">
        <f t="shared" si="15"/>
        <v>1884.4</v>
      </c>
      <c r="G488" s="119">
        <v>1884400</v>
      </c>
    </row>
    <row r="489" spans="1:7" ht="25.5">
      <c r="A489" s="81">
        <f t="shared" si="14"/>
        <v>478</v>
      </c>
      <c r="B489" s="117" t="s">
        <v>945</v>
      </c>
      <c r="C489" s="118" t="s">
        <v>172</v>
      </c>
      <c r="D489" s="118" t="s">
        <v>1043</v>
      </c>
      <c r="E489" s="118" t="s">
        <v>573</v>
      </c>
      <c r="F489" s="96">
        <f t="shared" si="15"/>
        <v>1884.4</v>
      </c>
      <c r="G489" s="119">
        <v>1884400</v>
      </c>
    </row>
    <row r="490" spans="1:7" ht="38.25">
      <c r="A490" s="81">
        <f t="shared" si="14"/>
        <v>479</v>
      </c>
      <c r="B490" s="117" t="s">
        <v>839</v>
      </c>
      <c r="C490" s="118" t="s">
        <v>172</v>
      </c>
      <c r="D490" s="118" t="s">
        <v>538</v>
      </c>
      <c r="E490" s="118" t="s">
        <v>73</v>
      </c>
      <c r="F490" s="96">
        <f t="shared" si="15"/>
        <v>635</v>
      </c>
      <c r="G490" s="119">
        <v>635000</v>
      </c>
    </row>
    <row r="491" spans="1:7" ht="25.5">
      <c r="A491" s="81">
        <f t="shared" si="14"/>
        <v>480</v>
      </c>
      <c r="B491" s="117" t="s">
        <v>947</v>
      </c>
      <c r="C491" s="118" t="s">
        <v>172</v>
      </c>
      <c r="D491" s="118" t="s">
        <v>539</v>
      </c>
      <c r="E491" s="118" t="s">
        <v>73</v>
      </c>
      <c r="F491" s="96">
        <f t="shared" si="15"/>
        <v>100</v>
      </c>
      <c r="G491" s="119">
        <v>100000</v>
      </c>
    </row>
    <row r="492" spans="1:7" ht="12.75">
      <c r="A492" s="81">
        <f t="shared" si="14"/>
        <v>481</v>
      </c>
      <c r="B492" s="117" t="s">
        <v>908</v>
      </c>
      <c r="C492" s="118" t="s">
        <v>172</v>
      </c>
      <c r="D492" s="118" t="s">
        <v>539</v>
      </c>
      <c r="E492" s="118" t="s">
        <v>436</v>
      </c>
      <c r="F492" s="96">
        <f t="shared" si="15"/>
        <v>100</v>
      </c>
      <c r="G492" s="119">
        <v>100000</v>
      </c>
    </row>
    <row r="493" spans="1:7" ht="25.5">
      <c r="A493" s="81">
        <f t="shared" si="14"/>
        <v>482</v>
      </c>
      <c r="B493" s="117" t="s">
        <v>948</v>
      </c>
      <c r="C493" s="118" t="s">
        <v>172</v>
      </c>
      <c r="D493" s="118" t="s">
        <v>540</v>
      </c>
      <c r="E493" s="118" t="s">
        <v>73</v>
      </c>
      <c r="F493" s="96">
        <f t="shared" si="15"/>
        <v>80</v>
      </c>
      <c r="G493" s="119">
        <v>80000</v>
      </c>
    </row>
    <row r="494" spans="1:7" ht="25.5">
      <c r="A494" s="81">
        <f t="shared" si="14"/>
        <v>483</v>
      </c>
      <c r="B494" s="117" t="s">
        <v>852</v>
      </c>
      <c r="C494" s="118" t="s">
        <v>172</v>
      </c>
      <c r="D494" s="118" t="s">
        <v>540</v>
      </c>
      <c r="E494" s="118" t="s">
        <v>568</v>
      </c>
      <c r="F494" s="96">
        <f t="shared" si="15"/>
        <v>80</v>
      </c>
      <c r="G494" s="119">
        <v>80000</v>
      </c>
    </row>
    <row r="495" spans="1:7" ht="25.5">
      <c r="A495" s="81">
        <f t="shared" si="14"/>
        <v>484</v>
      </c>
      <c r="B495" s="117" t="s">
        <v>949</v>
      </c>
      <c r="C495" s="118" t="s">
        <v>172</v>
      </c>
      <c r="D495" s="118" t="s">
        <v>541</v>
      </c>
      <c r="E495" s="118" t="s">
        <v>73</v>
      </c>
      <c r="F495" s="96">
        <f t="shared" si="15"/>
        <v>355</v>
      </c>
      <c r="G495" s="119">
        <v>355000</v>
      </c>
    </row>
    <row r="496" spans="1:8" ht="25.5">
      <c r="A496" s="81">
        <f t="shared" si="14"/>
        <v>485</v>
      </c>
      <c r="B496" s="117" t="s">
        <v>852</v>
      </c>
      <c r="C496" s="118" t="s">
        <v>172</v>
      </c>
      <c r="D496" s="118" t="s">
        <v>541</v>
      </c>
      <c r="E496" s="118" t="s">
        <v>568</v>
      </c>
      <c r="F496" s="96">
        <f t="shared" si="15"/>
        <v>53.12</v>
      </c>
      <c r="G496" s="119">
        <v>53120</v>
      </c>
      <c r="H496" s="93"/>
    </row>
    <row r="497" spans="1:7" ht="25.5">
      <c r="A497" s="81">
        <f t="shared" si="14"/>
        <v>486</v>
      </c>
      <c r="B497" s="117" t="s">
        <v>1141</v>
      </c>
      <c r="C497" s="118" t="s">
        <v>172</v>
      </c>
      <c r="D497" s="118" t="s">
        <v>541</v>
      </c>
      <c r="E497" s="118" t="s">
        <v>1071</v>
      </c>
      <c r="F497" s="96">
        <f t="shared" si="15"/>
        <v>301.88</v>
      </c>
      <c r="G497" s="119">
        <v>301880</v>
      </c>
    </row>
    <row r="498" spans="1:7" ht="38.25">
      <c r="A498" s="81">
        <f t="shared" si="14"/>
        <v>487</v>
      </c>
      <c r="B498" s="117" t="s">
        <v>950</v>
      </c>
      <c r="C498" s="118" t="s">
        <v>172</v>
      </c>
      <c r="D498" s="118" t="s">
        <v>542</v>
      </c>
      <c r="E498" s="118" t="s">
        <v>73</v>
      </c>
      <c r="F498" s="96">
        <f t="shared" si="15"/>
        <v>40</v>
      </c>
      <c r="G498" s="119">
        <v>40000</v>
      </c>
    </row>
    <row r="499" spans="1:7" ht="25.5">
      <c r="A499" s="81">
        <f t="shared" si="14"/>
        <v>488</v>
      </c>
      <c r="B499" s="117" t="s">
        <v>852</v>
      </c>
      <c r="C499" s="118" t="s">
        <v>172</v>
      </c>
      <c r="D499" s="118" t="s">
        <v>542</v>
      </c>
      <c r="E499" s="118" t="s">
        <v>568</v>
      </c>
      <c r="F499" s="96">
        <f t="shared" si="15"/>
        <v>40</v>
      </c>
      <c r="G499" s="119">
        <v>40000</v>
      </c>
    </row>
    <row r="500" spans="1:7" ht="25.5">
      <c r="A500" s="81">
        <f t="shared" si="14"/>
        <v>489</v>
      </c>
      <c r="B500" s="117" t="s">
        <v>951</v>
      </c>
      <c r="C500" s="118" t="s">
        <v>172</v>
      </c>
      <c r="D500" s="118" t="s">
        <v>543</v>
      </c>
      <c r="E500" s="118" t="s">
        <v>73</v>
      </c>
      <c r="F500" s="96">
        <f t="shared" si="15"/>
        <v>50</v>
      </c>
      <c r="G500" s="119">
        <v>50000</v>
      </c>
    </row>
    <row r="501" spans="1:7" ht="25.5">
      <c r="A501" s="81">
        <f t="shared" si="14"/>
        <v>490</v>
      </c>
      <c r="B501" s="117" t="s">
        <v>852</v>
      </c>
      <c r="C501" s="118" t="s">
        <v>172</v>
      </c>
      <c r="D501" s="118" t="s">
        <v>543</v>
      </c>
      <c r="E501" s="118" t="s">
        <v>568</v>
      </c>
      <c r="F501" s="96">
        <f t="shared" si="15"/>
        <v>50</v>
      </c>
      <c r="G501" s="119">
        <v>50000</v>
      </c>
    </row>
    <row r="502" spans="1:7" ht="25.5">
      <c r="A502" s="81">
        <f t="shared" si="14"/>
        <v>491</v>
      </c>
      <c r="B502" s="117" t="s">
        <v>952</v>
      </c>
      <c r="C502" s="118" t="s">
        <v>172</v>
      </c>
      <c r="D502" s="118" t="s">
        <v>544</v>
      </c>
      <c r="E502" s="118" t="s">
        <v>73</v>
      </c>
      <c r="F502" s="96">
        <f t="shared" si="15"/>
        <v>10</v>
      </c>
      <c r="G502" s="119">
        <v>10000</v>
      </c>
    </row>
    <row r="503" spans="1:7" ht="25.5">
      <c r="A503" s="81">
        <f t="shared" si="14"/>
        <v>492</v>
      </c>
      <c r="B503" s="117" t="s">
        <v>852</v>
      </c>
      <c r="C503" s="118" t="s">
        <v>172</v>
      </c>
      <c r="D503" s="118" t="s">
        <v>544</v>
      </c>
      <c r="E503" s="118" t="s">
        <v>568</v>
      </c>
      <c r="F503" s="96">
        <f t="shared" si="15"/>
        <v>10</v>
      </c>
      <c r="G503" s="119">
        <v>10000</v>
      </c>
    </row>
    <row r="504" spans="1:7" ht="12.75">
      <c r="A504" s="81">
        <f t="shared" si="14"/>
        <v>493</v>
      </c>
      <c r="B504" s="117" t="s">
        <v>800</v>
      </c>
      <c r="C504" s="118" t="s">
        <v>172</v>
      </c>
      <c r="D504" s="118" t="s">
        <v>371</v>
      </c>
      <c r="E504" s="118" t="s">
        <v>73</v>
      </c>
      <c r="F504" s="96">
        <f t="shared" si="15"/>
        <v>58021.937</v>
      </c>
      <c r="G504" s="119">
        <v>58021937</v>
      </c>
    </row>
    <row r="505" spans="1:7" ht="25.5">
      <c r="A505" s="81">
        <f t="shared" si="14"/>
        <v>494</v>
      </c>
      <c r="B505" s="117" t="s">
        <v>953</v>
      </c>
      <c r="C505" s="118" t="s">
        <v>172</v>
      </c>
      <c r="D505" s="118" t="s">
        <v>545</v>
      </c>
      <c r="E505" s="118" t="s">
        <v>73</v>
      </c>
      <c r="F505" s="96">
        <f t="shared" si="15"/>
        <v>191.512</v>
      </c>
      <c r="G505" s="119">
        <v>191512</v>
      </c>
    </row>
    <row r="506" spans="1:7" ht="25.5">
      <c r="A506" s="81">
        <f t="shared" si="14"/>
        <v>495</v>
      </c>
      <c r="B506" s="117" t="s">
        <v>954</v>
      </c>
      <c r="C506" s="118" t="s">
        <v>172</v>
      </c>
      <c r="D506" s="118" t="s">
        <v>545</v>
      </c>
      <c r="E506" s="118" t="s">
        <v>546</v>
      </c>
      <c r="F506" s="96">
        <f t="shared" si="15"/>
        <v>191.512</v>
      </c>
      <c r="G506" s="119">
        <v>191512</v>
      </c>
    </row>
    <row r="507" spans="1:7" ht="39" customHeight="1">
      <c r="A507" s="81">
        <f t="shared" si="14"/>
        <v>496</v>
      </c>
      <c r="B507" s="117" t="s">
        <v>1142</v>
      </c>
      <c r="C507" s="118" t="s">
        <v>172</v>
      </c>
      <c r="D507" s="118" t="s">
        <v>547</v>
      </c>
      <c r="E507" s="118" t="s">
        <v>73</v>
      </c>
      <c r="F507" s="96">
        <f t="shared" si="15"/>
        <v>7389</v>
      </c>
      <c r="G507" s="119">
        <v>7389000</v>
      </c>
    </row>
    <row r="508" spans="1:7" ht="25.5">
      <c r="A508" s="81">
        <f t="shared" si="14"/>
        <v>497</v>
      </c>
      <c r="B508" s="117" t="s">
        <v>852</v>
      </c>
      <c r="C508" s="118" t="s">
        <v>172</v>
      </c>
      <c r="D508" s="118" t="s">
        <v>547</v>
      </c>
      <c r="E508" s="118" t="s">
        <v>568</v>
      </c>
      <c r="F508" s="96">
        <f t="shared" si="15"/>
        <v>96</v>
      </c>
      <c r="G508" s="119">
        <v>96000</v>
      </c>
    </row>
    <row r="509" spans="1:7" ht="12.75">
      <c r="A509" s="81">
        <f t="shared" si="14"/>
        <v>498</v>
      </c>
      <c r="B509" s="117" t="s">
        <v>943</v>
      </c>
      <c r="C509" s="118" t="s">
        <v>172</v>
      </c>
      <c r="D509" s="118" t="s">
        <v>547</v>
      </c>
      <c r="E509" s="118" t="s">
        <v>572</v>
      </c>
      <c r="F509" s="96">
        <f t="shared" si="15"/>
        <v>7293</v>
      </c>
      <c r="G509" s="119">
        <v>7293000</v>
      </c>
    </row>
    <row r="510" spans="1:7" ht="51">
      <c r="A510" s="81">
        <f t="shared" si="14"/>
        <v>499</v>
      </c>
      <c r="B510" s="117" t="s">
        <v>1143</v>
      </c>
      <c r="C510" s="118" t="s">
        <v>172</v>
      </c>
      <c r="D510" s="118" t="s">
        <v>548</v>
      </c>
      <c r="E510" s="118" t="s">
        <v>73</v>
      </c>
      <c r="F510" s="96">
        <f t="shared" si="15"/>
        <v>42616.425</v>
      </c>
      <c r="G510" s="119">
        <v>42616425</v>
      </c>
    </row>
    <row r="511" spans="1:7" ht="25.5">
      <c r="A511" s="81">
        <f t="shared" si="14"/>
        <v>500</v>
      </c>
      <c r="B511" s="117" t="s">
        <v>852</v>
      </c>
      <c r="C511" s="118" t="s">
        <v>172</v>
      </c>
      <c r="D511" s="118" t="s">
        <v>548</v>
      </c>
      <c r="E511" s="118" t="s">
        <v>568</v>
      </c>
      <c r="F511" s="96">
        <f t="shared" si="15"/>
        <v>581</v>
      </c>
      <c r="G511" s="119">
        <v>581000</v>
      </c>
    </row>
    <row r="512" spans="1:7" ht="12.75">
      <c r="A512" s="81">
        <f t="shared" si="14"/>
        <v>501</v>
      </c>
      <c r="B512" s="117" t="s">
        <v>943</v>
      </c>
      <c r="C512" s="118" t="s">
        <v>172</v>
      </c>
      <c r="D512" s="118" t="s">
        <v>548</v>
      </c>
      <c r="E512" s="118" t="s">
        <v>572</v>
      </c>
      <c r="F512" s="96">
        <f t="shared" si="15"/>
        <v>42035.425</v>
      </c>
      <c r="G512" s="119">
        <v>42035425</v>
      </c>
    </row>
    <row r="513" spans="1:7" ht="25.5">
      <c r="A513" s="81">
        <f t="shared" si="14"/>
        <v>502</v>
      </c>
      <c r="B513" s="117" t="s">
        <v>1144</v>
      </c>
      <c r="C513" s="118" t="s">
        <v>172</v>
      </c>
      <c r="D513" s="118" t="s">
        <v>549</v>
      </c>
      <c r="E513" s="118" t="s">
        <v>73</v>
      </c>
      <c r="F513" s="96">
        <f t="shared" si="15"/>
        <v>7825</v>
      </c>
      <c r="G513" s="119">
        <v>7825000</v>
      </c>
    </row>
    <row r="514" spans="1:7" ht="25.5">
      <c r="A514" s="81">
        <f t="shared" si="14"/>
        <v>503</v>
      </c>
      <c r="B514" s="117" t="s">
        <v>852</v>
      </c>
      <c r="C514" s="118" t="s">
        <v>172</v>
      </c>
      <c r="D514" s="118" t="s">
        <v>549</v>
      </c>
      <c r="E514" s="118" t="s">
        <v>568</v>
      </c>
      <c r="F514" s="96">
        <f t="shared" si="15"/>
        <v>116</v>
      </c>
      <c r="G514" s="119">
        <v>116000</v>
      </c>
    </row>
    <row r="515" spans="1:7" ht="12.75">
      <c r="A515" s="81">
        <f t="shared" si="14"/>
        <v>504</v>
      </c>
      <c r="B515" s="117" t="s">
        <v>943</v>
      </c>
      <c r="C515" s="118" t="s">
        <v>172</v>
      </c>
      <c r="D515" s="118" t="s">
        <v>549</v>
      </c>
      <c r="E515" s="118" t="s">
        <v>572</v>
      </c>
      <c r="F515" s="96">
        <f t="shared" si="15"/>
        <v>7709</v>
      </c>
      <c r="G515" s="119">
        <v>7709000</v>
      </c>
    </row>
    <row r="516" spans="1:7" ht="12.75">
      <c r="A516" s="81">
        <f t="shared" si="14"/>
        <v>505</v>
      </c>
      <c r="B516" s="117" t="s">
        <v>840</v>
      </c>
      <c r="C516" s="118" t="s">
        <v>306</v>
      </c>
      <c r="D516" s="118" t="s">
        <v>84</v>
      </c>
      <c r="E516" s="118" t="s">
        <v>73</v>
      </c>
      <c r="F516" s="96">
        <f t="shared" si="15"/>
        <v>5065.575</v>
      </c>
      <c r="G516" s="119">
        <v>5065575</v>
      </c>
    </row>
    <row r="517" spans="1:7" ht="12.75">
      <c r="A517" s="81">
        <f t="shared" si="14"/>
        <v>506</v>
      </c>
      <c r="B517" s="117" t="s">
        <v>800</v>
      </c>
      <c r="C517" s="118" t="s">
        <v>306</v>
      </c>
      <c r="D517" s="118" t="s">
        <v>371</v>
      </c>
      <c r="E517" s="118" t="s">
        <v>73</v>
      </c>
      <c r="F517" s="96">
        <f t="shared" si="15"/>
        <v>5065.575</v>
      </c>
      <c r="G517" s="119">
        <v>5065575</v>
      </c>
    </row>
    <row r="518" spans="1:7" ht="38.25" customHeight="1">
      <c r="A518" s="81">
        <f t="shared" si="14"/>
        <v>507</v>
      </c>
      <c r="B518" s="117" t="s">
        <v>1142</v>
      </c>
      <c r="C518" s="118" t="s">
        <v>306</v>
      </c>
      <c r="D518" s="118" t="s">
        <v>547</v>
      </c>
      <c r="E518" s="118" t="s">
        <v>73</v>
      </c>
      <c r="F518" s="96">
        <f t="shared" si="15"/>
        <v>388</v>
      </c>
      <c r="G518" s="119">
        <v>388000</v>
      </c>
    </row>
    <row r="519" spans="1:7" ht="12.75">
      <c r="A519" s="81">
        <f t="shared" si="14"/>
        <v>508</v>
      </c>
      <c r="B519" s="117" t="s">
        <v>873</v>
      </c>
      <c r="C519" s="118" t="s">
        <v>306</v>
      </c>
      <c r="D519" s="118" t="s">
        <v>547</v>
      </c>
      <c r="E519" s="118" t="s">
        <v>569</v>
      </c>
      <c r="F519" s="96">
        <f t="shared" si="15"/>
        <v>384.155</v>
      </c>
      <c r="G519" s="119">
        <v>384155</v>
      </c>
    </row>
    <row r="520" spans="1:7" ht="25.5">
      <c r="A520" s="81">
        <f t="shared" si="14"/>
        <v>509</v>
      </c>
      <c r="B520" s="117" t="s">
        <v>852</v>
      </c>
      <c r="C520" s="118" t="s">
        <v>306</v>
      </c>
      <c r="D520" s="118" t="s">
        <v>547</v>
      </c>
      <c r="E520" s="118" t="s">
        <v>568</v>
      </c>
      <c r="F520" s="96">
        <f t="shared" si="15"/>
        <v>3.845</v>
      </c>
      <c r="G520" s="119">
        <v>3845</v>
      </c>
    </row>
    <row r="521" spans="1:7" ht="51">
      <c r="A521" s="81">
        <f t="shared" si="14"/>
        <v>510</v>
      </c>
      <c r="B521" s="117" t="s">
        <v>1143</v>
      </c>
      <c r="C521" s="118" t="s">
        <v>306</v>
      </c>
      <c r="D521" s="118" t="s">
        <v>548</v>
      </c>
      <c r="E521" s="118" t="s">
        <v>73</v>
      </c>
      <c r="F521" s="96">
        <f t="shared" si="15"/>
        <v>4677.575</v>
      </c>
      <c r="G521" s="119">
        <v>4677575</v>
      </c>
    </row>
    <row r="522" spans="1:7" ht="12.75">
      <c r="A522" s="81">
        <f t="shared" si="14"/>
        <v>511</v>
      </c>
      <c r="B522" s="117" t="s">
        <v>873</v>
      </c>
      <c r="C522" s="118" t="s">
        <v>306</v>
      </c>
      <c r="D522" s="118" t="s">
        <v>548</v>
      </c>
      <c r="E522" s="118" t="s">
        <v>569</v>
      </c>
      <c r="F522" s="96">
        <f t="shared" si="15"/>
        <v>4070.94</v>
      </c>
      <c r="G522" s="119">
        <v>4070940</v>
      </c>
    </row>
    <row r="523" spans="1:7" ht="25.5">
      <c r="A523" s="81">
        <f t="shared" si="14"/>
        <v>512</v>
      </c>
      <c r="B523" s="117" t="s">
        <v>852</v>
      </c>
      <c r="C523" s="118" t="s">
        <v>306</v>
      </c>
      <c r="D523" s="118" t="s">
        <v>548</v>
      </c>
      <c r="E523" s="118" t="s">
        <v>568</v>
      </c>
      <c r="F523" s="96">
        <f t="shared" si="15"/>
        <v>606.635</v>
      </c>
      <c r="G523" s="119">
        <v>606635</v>
      </c>
    </row>
    <row r="524" spans="1:7" ht="12.75">
      <c r="A524" s="98">
        <f t="shared" si="14"/>
        <v>513</v>
      </c>
      <c r="B524" s="124" t="s">
        <v>841</v>
      </c>
      <c r="C524" s="125" t="s">
        <v>173</v>
      </c>
      <c r="D524" s="125" t="s">
        <v>84</v>
      </c>
      <c r="E524" s="125" t="s">
        <v>73</v>
      </c>
      <c r="F524" s="99">
        <f t="shared" si="15"/>
        <v>41197.14457</v>
      </c>
      <c r="G524" s="119">
        <v>41197144.57</v>
      </c>
    </row>
    <row r="525" spans="1:7" ht="12.75">
      <c r="A525" s="81">
        <f aca="true" t="shared" si="16" ref="A525:A571">1+A524</f>
        <v>514</v>
      </c>
      <c r="B525" s="117" t="s">
        <v>842</v>
      </c>
      <c r="C525" s="118" t="s">
        <v>227</v>
      </c>
      <c r="D525" s="118" t="s">
        <v>84</v>
      </c>
      <c r="E525" s="118" t="s">
        <v>73</v>
      </c>
      <c r="F525" s="96">
        <f aca="true" t="shared" si="17" ref="F525:F571">G525/1000</f>
        <v>9351.236</v>
      </c>
      <c r="G525" s="119">
        <v>9351236</v>
      </c>
    </row>
    <row r="526" spans="1:7" ht="38.25">
      <c r="A526" s="81">
        <f t="shared" si="16"/>
        <v>515</v>
      </c>
      <c r="B526" s="117" t="s">
        <v>830</v>
      </c>
      <c r="C526" s="118" t="s">
        <v>227</v>
      </c>
      <c r="D526" s="118" t="s">
        <v>609</v>
      </c>
      <c r="E526" s="118" t="s">
        <v>73</v>
      </c>
      <c r="F526" s="96">
        <f t="shared" si="17"/>
        <v>9351.236</v>
      </c>
      <c r="G526" s="119">
        <v>9351236</v>
      </c>
    </row>
    <row r="527" spans="1:7" ht="12.75">
      <c r="A527" s="81">
        <f t="shared" si="16"/>
        <v>516</v>
      </c>
      <c r="B527" s="117" t="s">
        <v>1044</v>
      </c>
      <c r="C527" s="118" t="s">
        <v>227</v>
      </c>
      <c r="D527" s="118" t="s">
        <v>550</v>
      </c>
      <c r="E527" s="118" t="s">
        <v>73</v>
      </c>
      <c r="F527" s="96">
        <f t="shared" si="17"/>
        <v>9351.236</v>
      </c>
      <c r="G527" s="119">
        <v>9351236</v>
      </c>
    </row>
    <row r="528" spans="1:7" ht="38.25">
      <c r="A528" s="81">
        <f t="shared" si="16"/>
        <v>517</v>
      </c>
      <c r="B528" s="117" t="s">
        <v>1007</v>
      </c>
      <c r="C528" s="118" t="s">
        <v>227</v>
      </c>
      <c r="D528" s="118" t="s">
        <v>551</v>
      </c>
      <c r="E528" s="118" t="s">
        <v>73</v>
      </c>
      <c r="F528" s="96">
        <f t="shared" si="17"/>
        <v>72.936</v>
      </c>
      <c r="G528" s="119">
        <v>72936</v>
      </c>
    </row>
    <row r="529" spans="1:7" ht="25.5">
      <c r="A529" s="81">
        <f t="shared" si="16"/>
        <v>518</v>
      </c>
      <c r="B529" s="117" t="s">
        <v>852</v>
      </c>
      <c r="C529" s="118" t="s">
        <v>227</v>
      </c>
      <c r="D529" s="118" t="s">
        <v>551</v>
      </c>
      <c r="E529" s="118" t="s">
        <v>568</v>
      </c>
      <c r="F529" s="96">
        <f t="shared" si="17"/>
        <v>72.936</v>
      </c>
      <c r="G529" s="119">
        <v>72936</v>
      </c>
    </row>
    <row r="530" spans="1:7" ht="25.5">
      <c r="A530" s="81">
        <f t="shared" si="16"/>
        <v>519</v>
      </c>
      <c r="B530" s="117" t="s">
        <v>1008</v>
      </c>
      <c r="C530" s="118" t="s">
        <v>227</v>
      </c>
      <c r="D530" s="118" t="s">
        <v>552</v>
      </c>
      <c r="E530" s="118" t="s">
        <v>73</v>
      </c>
      <c r="F530" s="96">
        <f t="shared" si="17"/>
        <v>7913.1</v>
      </c>
      <c r="G530" s="119">
        <v>7913100</v>
      </c>
    </row>
    <row r="531" spans="1:7" ht="12.75">
      <c r="A531" s="81">
        <f t="shared" si="16"/>
        <v>520</v>
      </c>
      <c r="B531" s="117" t="s">
        <v>873</v>
      </c>
      <c r="C531" s="118" t="s">
        <v>227</v>
      </c>
      <c r="D531" s="118" t="s">
        <v>552</v>
      </c>
      <c r="E531" s="118" t="s">
        <v>569</v>
      </c>
      <c r="F531" s="96">
        <f t="shared" si="17"/>
        <v>5665.6</v>
      </c>
      <c r="G531" s="119">
        <v>5665600</v>
      </c>
    </row>
    <row r="532" spans="1:7" ht="25.5">
      <c r="A532" s="81">
        <f t="shared" si="16"/>
        <v>521</v>
      </c>
      <c r="B532" s="117" t="s">
        <v>852</v>
      </c>
      <c r="C532" s="118" t="s">
        <v>227</v>
      </c>
      <c r="D532" s="118" t="s">
        <v>552</v>
      </c>
      <c r="E532" s="118" t="s">
        <v>568</v>
      </c>
      <c r="F532" s="96">
        <f t="shared" si="17"/>
        <v>2247.5</v>
      </c>
      <c r="G532" s="119">
        <v>2247500</v>
      </c>
    </row>
    <row r="533" spans="1:7" ht="38.25">
      <c r="A533" s="81">
        <f t="shared" si="16"/>
        <v>522</v>
      </c>
      <c r="B533" s="117" t="s">
        <v>1009</v>
      </c>
      <c r="C533" s="118" t="s">
        <v>227</v>
      </c>
      <c r="D533" s="118" t="s">
        <v>553</v>
      </c>
      <c r="E533" s="118" t="s">
        <v>73</v>
      </c>
      <c r="F533" s="96">
        <f t="shared" si="17"/>
        <v>1365.2</v>
      </c>
      <c r="G533" s="119">
        <v>1365200</v>
      </c>
    </row>
    <row r="534" spans="1:7" ht="25.5">
      <c r="A534" s="81">
        <f t="shared" si="16"/>
        <v>523</v>
      </c>
      <c r="B534" s="117" t="s">
        <v>852</v>
      </c>
      <c r="C534" s="118" t="s">
        <v>227</v>
      </c>
      <c r="D534" s="118" t="s">
        <v>553</v>
      </c>
      <c r="E534" s="118" t="s">
        <v>568</v>
      </c>
      <c r="F534" s="96">
        <f t="shared" si="17"/>
        <v>1365.2</v>
      </c>
      <c r="G534" s="119">
        <v>1365200</v>
      </c>
    </row>
    <row r="535" spans="1:7" ht="12.75">
      <c r="A535" s="81">
        <f t="shared" si="16"/>
        <v>524</v>
      </c>
      <c r="B535" s="117" t="s">
        <v>843</v>
      </c>
      <c r="C535" s="118" t="s">
        <v>55</v>
      </c>
      <c r="D535" s="118" t="s">
        <v>84</v>
      </c>
      <c r="E535" s="118" t="s">
        <v>73</v>
      </c>
      <c r="F535" s="96">
        <f t="shared" si="17"/>
        <v>31845.90857</v>
      </c>
      <c r="G535" s="119">
        <v>31845908.57</v>
      </c>
    </row>
    <row r="536" spans="1:7" ht="38.25">
      <c r="A536" s="81">
        <f t="shared" si="16"/>
        <v>525</v>
      </c>
      <c r="B536" s="117" t="s">
        <v>830</v>
      </c>
      <c r="C536" s="118" t="s">
        <v>55</v>
      </c>
      <c r="D536" s="118" t="s">
        <v>609</v>
      </c>
      <c r="E536" s="118" t="s">
        <v>73</v>
      </c>
      <c r="F536" s="96">
        <f t="shared" si="17"/>
        <v>31845.90857</v>
      </c>
      <c r="G536" s="119">
        <v>31845908.57</v>
      </c>
    </row>
    <row r="537" spans="1:7" ht="12.75">
      <c r="A537" s="81">
        <f t="shared" si="16"/>
        <v>526</v>
      </c>
      <c r="B537" s="117" t="s">
        <v>1044</v>
      </c>
      <c r="C537" s="118" t="s">
        <v>55</v>
      </c>
      <c r="D537" s="118" t="s">
        <v>550</v>
      </c>
      <c r="E537" s="118" t="s">
        <v>73</v>
      </c>
      <c r="F537" s="96">
        <f t="shared" si="17"/>
        <v>31845.90857</v>
      </c>
      <c r="G537" s="119">
        <v>31845908.57</v>
      </c>
    </row>
    <row r="538" spans="1:7" ht="38.25">
      <c r="A538" s="81">
        <f t="shared" si="16"/>
        <v>527</v>
      </c>
      <c r="B538" s="117" t="s">
        <v>1007</v>
      </c>
      <c r="C538" s="118" t="s">
        <v>55</v>
      </c>
      <c r="D538" s="118" t="s">
        <v>551</v>
      </c>
      <c r="E538" s="118" t="s">
        <v>73</v>
      </c>
      <c r="F538" s="96">
        <f t="shared" si="17"/>
        <v>842.34</v>
      </c>
      <c r="G538" s="119">
        <v>842340</v>
      </c>
    </row>
    <row r="539" spans="1:7" ht="25.5">
      <c r="A539" s="81">
        <f t="shared" si="16"/>
        <v>528</v>
      </c>
      <c r="B539" s="117" t="s">
        <v>852</v>
      </c>
      <c r="C539" s="118" t="s">
        <v>55</v>
      </c>
      <c r="D539" s="118" t="s">
        <v>551</v>
      </c>
      <c r="E539" s="118" t="s">
        <v>568</v>
      </c>
      <c r="F539" s="96">
        <f t="shared" si="17"/>
        <v>842.34</v>
      </c>
      <c r="G539" s="119">
        <v>842340</v>
      </c>
    </row>
    <row r="540" spans="1:7" ht="25.5">
      <c r="A540" s="81">
        <f t="shared" si="16"/>
        <v>529</v>
      </c>
      <c r="B540" s="117" t="s">
        <v>1010</v>
      </c>
      <c r="C540" s="118" t="s">
        <v>55</v>
      </c>
      <c r="D540" s="118" t="s">
        <v>554</v>
      </c>
      <c r="E540" s="118" t="s">
        <v>73</v>
      </c>
      <c r="F540" s="96">
        <f t="shared" si="17"/>
        <v>2358.82304</v>
      </c>
      <c r="G540" s="119">
        <v>2358823.04</v>
      </c>
    </row>
    <row r="541" spans="1:7" ht="25.5">
      <c r="A541" s="81">
        <f t="shared" si="16"/>
        <v>530</v>
      </c>
      <c r="B541" s="117" t="s">
        <v>852</v>
      </c>
      <c r="C541" s="118" t="s">
        <v>55</v>
      </c>
      <c r="D541" s="118" t="s">
        <v>554</v>
      </c>
      <c r="E541" s="118" t="s">
        <v>568</v>
      </c>
      <c r="F541" s="96">
        <f t="shared" si="17"/>
        <v>2358.82304</v>
      </c>
      <c r="G541" s="119">
        <v>2358823.04</v>
      </c>
    </row>
    <row r="542" spans="1:7" ht="12.75">
      <c r="A542" s="81">
        <f t="shared" si="16"/>
        <v>531</v>
      </c>
      <c r="B542" s="117" t="s">
        <v>1011</v>
      </c>
      <c r="C542" s="118" t="s">
        <v>55</v>
      </c>
      <c r="D542" s="118" t="s">
        <v>555</v>
      </c>
      <c r="E542" s="118" t="s">
        <v>73</v>
      </c>
      <c r="F542" s="96">
        <f t="shared" si="17"/>
        <v>3749.564</v>
      </c>
      <c r="G542" s="119">
        <v>3749564</v>
      </c>
    </row>
    <row r="543" spans="1:7" ht="12.75">
      <c r="A543" s="81">
        <f t="shared" si="16"/>
        <v>532</v>
      </c>
      <c r="B543" s="117" t="s">
        <v>873</v>
      </c>
      <c r="C543" s="118" t="s">
        <v>55</v>
      </c>
      <c r="D543" s="118" t="s">
        <v>555</v>
      </c>
      <c r="E543" s="118" t="s">
        <v>569</v>
      </c>
      <c r="F543" s="96">
        <f t="shared" si="17"/>
        <v>262.2</v>
      </c>
      <c r="G543" s="119">
        <v>262200</v>
      </c>
    </row>
    <row r="544" spans="1:7" ht="25.5">
      <c r="A544" s="81">
        <f t="shared" si="16"/>
        <v>533</v>
      </c>
      <c r="B544" s="117" t="s">
        <v>852</v>
      </c>
      <c r="C544" s="118" t="s">
        <v>55</v>
      </c>
      <c r="D544" s="118" t="s">
        <v>555</v>
      </c>
      <c r="E544" s="118" t="s">
        <v>568</v>
      </c>
      <c r="F544" s="96">
        <f t="shared" si="17"/>
        <v>3487.364</v>
      </c>
      <c r="G544" s="119">
        <v>3487364</v>
      </c>
    </row>
    <row r="545" spans="1:7" ht="38.25">
      <c r="A545" s="81">
        <f t="shared" si="16"/>
        <v>534</v>
      </c>
      <c r="B545" s="117" t="s">
        <v>1009</v>
      </c>
      <c r="C545" s="118" t="s">
        <v>55</v>
      </c>
      <c r="D545" s="118" t="s">
        <v>553</v>
      </c>
      <c r="E545" s="118" t="s">
        <v>73</v>
      </c>
      <c r="F545" s="96">
        <f t="shared" si="17"/>
        <v>300</v>
      </c>
      <c r="G545" s="119">
        <v>300000</v>
      </c>
    </row>
    <row r="546" spans="1:7" ht="25.5">
      <c r="A546" s="81">
        <f t="shared" si="16"/>
        <v>535</v>
      </c>
      <c r="B546" s="117" t="s">
        <v>852</v>
      </c>
      <c r="C546" s="118" t="s">
        <v>55</v>
      </c>
      <c r="D546" s="118" t="s">
        <v>553</v>
      </c>
      <c r="E546" s="118" t="s">
        <v>568</v>
      </c>
      <c r="F546" s="96">
        <f t="shared" si="17"/>
        <v>300</v>
      </c>
      <c r="G546" s="119">
        <v>300000</v>
      </c>
    </row>
    <row r="547" spans="1:7" ht="25.5">
      <c r="A547" s="81">
        <f t="shared" si="16"/>
        <v>536</v>
      </c>
      <c r="B547" s="117" t="s">
        <v>1012</v>
      </c>
      <c r="C547" s="118" t="s">
        <v>55</v>
      </c>
      <c r="D547" s="118" t="s">
        <v>789</v>
      </c>
      <c r="E547" s="118" t="s">
        <v>73</v>
      </c>
      <c r="F547" s="96">
        <f t="shared" si="17"/>
        <v>17095.18153</v>
      </c>
      <c r="G547" s="119">
        <v>17095181.53</v>
      </c>
    </row>
    <row r="548" spans="1:7" ht="25.5">
      <c r="A548" s="81">
        <f t="shared" si="16"/>
        <v>537</v>
      </c>
      <c r="B548" s="117" t="s">
        <v>852</v>
      </c>
      <c r="C548" s="118" t="s">
        <v>55</v>
      </c>
      <c r="D548" s="118" t="s">
        <v>789</v>
      </c>
      <c r="E548" s="118" t="s">
        <v>568</v>
      </c>
      <c r="F548" s="96">
        <f t="shared" si="17"/>
        <v>560</v>
      </c>
      <c r="G548" s="119">
        <v>560000</v>
      </c>
    </row>
    <row r="549" spans="1:7" ht="12.75">
      <c r="A549" s="81">
        <f t="shared" si="16"/>
        <v>538</v>
      </c>
      <c r="B549" s="117" t="s">
        <v>879</v>
      </c>
      <c r="C549" s="118" t="s">
        <v>55</v>
      </c>
      <c r="D549" s="118" t="s">
        <v>789</v>
      </c>
      <c r="E549" s="118" t="s">
        <v>571</v>
      </c>
      <c r="F549" s="96">
        <f t="shared" si="17"/>
        <v>16535.181529999998</v>
      </c>
      <c r="G549" s="119">
        <v>16535181.53</v>
      </c>
    </row>
    <row r="550" spans="1:7" ht="38.25">
      <c r="A550" s="81">
        <f t="shared" si="16"/>
        <v>539</v>
      </c>
      <c r="B550" s="117" t="s">
        <v>1145</v>
      </c>
      <c r="C550" s="118" t="s">
        <v>55</v>
      </c>
      <c r="D550" s="118" t="s">
        <v>1114</v>
      </c>
      <c r="E550" s="118" t="s">
        <v>73</v>
      </c>
      <c r="F550" s="96">
        <f t="shared" si="17"/>
        <v>7500</v>
      </c>
      <c r="G550" s="119">
        <v>7500000</v>
      </c>
    </row>
    <row r="551" spans="1:7" ht="12.75">
      <c r="A551" s="81">
        <f t="shared" si="16"/>
        <v>540</v>
      </c>
      <c r="B551" s="117" t="s">
        <v>879</v>
      </c>
      <c r="C551" s="118" t="s">
        <v>55</v>
      </c>
      <c r="D551" s="118" t="s">
        <v>1114</v>
      </c>
      <c r="E551" s="118" t="s">
        <v>571</v>
      </c>
      <c r="F551" s="96">
        <f t="shared" si="17"/>
        <v>7500</v>
      </c>
      <c r="G551" s="119">
        <v>7500000</v>
      </c>
    </row>
    <row r="552" spans="1:7" ht="38.25">
      <c r="A552" s="98">
        <f t="shared" si="16"/>
        <v>541</v>
      </c>
      <c r="B552" s="124" t="s">
        <v>844</v>
      </c>
      <c r="C552" s="125" t="s">
        <v>308</v>
      </c>
      <c r="D552" s="125" t="s">
        <v>84</v>
      </c>
      <c r="E552" s="125" t="s">
        <v>73</v>
      </c>
      <c r="F552" s="99">
        <f t="shared" si="17"/>
        <v>89857.5</v>
      </c>
      <c r="G552" s="119">
        <v>89857500</v>
      </c>
    </row>
    <row r="553" spans="1:7" ht="25.5">
      <c r="A553" s="81">
        <f t="shared" si="16"/>
        <v>542</v>
      </c>
      <c r="B553" s="117" t="s">
        <v>845</v>
      </c>
      <c r="C553" s="118" t="s">
        <v>58</v>
      </c>
      <c r="D553" s="118" t="s">
        <v>84</v>
      </c>
      <c r="E553" s="118" t="s">
        <v>73</v>
      </c>
      <c r="F553" s="96">
        <f t="shared" si="17"/>
        <v>50955</v>
      </c>
      <c r="G553" s="119">
        <v>50955000</v>
      </c>
    </row>
    <row r="554" spans="1:7" ht="38.25">
      <c r="A554" s="81">
        <f t="shared" si="16"/>
        <v>543</v>
      </c>
      <c r="B554" s="117" t="s">
        <v>846</v>
      </c>
      <c r="C554" s="118" t="s">
        <v>58</v>
      </c>
      <c r="D554" s="118" t="s">
        <v>610</v>
      </c>
      <c r="E554" s="118" t="s">
        <v>73</v>
      </c>
      <c r="F554" s="96">
        <f t="shared" si="17"/>
        <v>50955</v>
      </c>
      <c r="G554" s="119">
        <v>50955000</v>
      </c>
    </row>
    <row r="555" spans="1:7" ht="25.5">
      <c r="A555" s="81">
        <f t="shared" si="16"/>
        <v>544</v>
      </c>
      <c r="B555" s="117" t="s">
        <v>1045</v>
      </c>
      <c r="C555" s="118" t="s">
        <v>58</v>
      </c>
      <c r="D555" s="118" t="s">
        <v>556</v>
      </c>
      <c r="E555" s="118" t="s">
        <v>73</v>
      </c>
      <c r="F555" s="96">
        <f t="shared" si="17"/>
        <v>50955</v>
      </c>
      <c r="G555" s="119">
        <v>50955000</v>
      </c>
    </row>
    <row r="556" spans="1:7" ht="25.5">
      <c r="A556" s="81">
        <f t="shared" si="16"/>
        <v>545</v>
      </c>
      <c r="B556" s="117" t="s">
        <v>955</v>
      </c>
      <c r="C556" s="118" t="s">
        <v>58</v>
      </c>
      <c r="D556" s="118" t="s">
        <v>557</v>
      </c>
      <c r="E556" s="118" t="s">
        <v>73</v>
      </c>
      <c r="F556" s="96">
        <f t="shared" si="17"/>
        <v>18326</v>
      </c>
      <c r="G556" s="119">
        <v>18326000</v>
      </c>
    </row>
    <row r="557" spans="1:7" ht="12.75">
      <c r="A557" s="81">
        <f t="shared" si="16"/>
        <v>546</v>
      </c>
      <c r="B557" s="117" t="s">
        <v>956</v>
      </c>
      <c r="C557" s="118" t="s">
        <v>58</v>
      </c>
      <c r="D557" s="118" t="s">
        <v>557</v>
      </c>
      <c r="E557" s="118" t="s">
        <v>574</v>
      </c>
      <c r="F557" s="96">
        <f t="shared" si="17"/>
        <v>18326</v>
      </c>
      <c r="G557" s="119">
        <v>18326000</v>
      </c>
    </row>
    <row r="558" spans="1:7" ht="38.25">
      <c r="A558" s="81">
        <f t="shared" si="16"/>
        <v>547</v>
      </c>
      <c r="B558" s="117" t="s">
        <v>1146</v>
      </c>
      <c r="C558" s="118" t="s">
        <v>58</v>
      </c>
      <c r="D558" s="118" t="s">
        <v>558</v>
      </c>
      <c r="E558" s="118" t="s">
        <v>73</v>
      </c>
      <c r="F558" s="96">
        <f t="shared" si="17"/>
        <v>32629</v>
      </c>
      <c r="G558" s="119">
        <v>32629000</v>
      </c>
    </row>
    <row r="559" spans="1:7" ht="12.75">
      <c r="A559" s="81">
        <f t="shared" si="16"/>
        <v>548</v>
      </c>
      <c r="B559" s="117" t="s">
        <v>956</v>
      </c>
      <c r="C559" s="118" t="s">
        <v>58</v>
      </c>
      <c r="D559" s="118" t="s">
        <v>558</v>
      </c>
      <c r="E559" s="118" t="s">
        <v>574</v>
      </c>
      <c r="F559" s="96">
        <f t="shared" si="17"/>
        <v>32629</v>
      </c>
      <c r="G559" s="119">
        <v>32629000</v>
      </c>
    </row>
    <row r="560" spans="1:7" ht="12.75">
      <c r="A560" s="81">
        <f t="shared" si="16"/>
        <v>549</v>
      </c>
      <c r="B560" s="117" t="s">
        <v>847</v>
      </c>
      <c r="C560" s="118" t="s">
        <v>310</v>
      </c>
      <c r="D560" s="118" t="s">
        <v>84</v>
      </c>
      <c r="E560" s="118" t="s">
        <v>73</v>
      </c>
      <c r="F560" s="96">
        <f t="shared" si="17"/>
        <v>38902.5</v>
      </c>
      <c r="G560" s="119">
        <v>38902500</v>
      </c>
    </row>
    <row r="561" spans="1:7" ht="38.25">
      <c r="A561" s="81">
        <f t="shared" si="16"/>
        <v>550</v>
      </c>
      <c r="B561" s="117" t="s">
        <v>810</v>
      </c>
      <c r="C561" s="118" t="s">
        <v>310</v>
      </c>
      <c r="D561" s="118" t="s">
        <v>177</v>
      </c>
      <c r="E561" s="118" t="s">
        <v>73</v>
      </c>
      <c r="F561" s="96">
        <f t="shared" si="17"/>
        <v>961.5</v>
      </c>
      <c r="G561" s="119">
        <v>961500</v>
      </c>
    </row>
    <row r="562" spans="1:7" ht="26.25" customHeight="1">
      <c r="A562" s="81">
        <f t="shared" si="16"/>
        <v>551</v>
      </c>
      <c r="B562" s="117" t="s">
        <v>1020</v>
      </c>
      <c r="C562" s="118" t="s">
        <v>310</v>
      </c>
      <c r="D562" s="118" t="s">
        <v>410</v>
      </c>
      <c r="E562" s="118" t="s">
        <v>73</v>
      </c>
      <c r="F562" s="96">
        <f t="shared" si="17"/>
        <v>961.5</v>
      </c>
      <c r="G562" s="119">
        <v>961500</v>
      </c>
    </row>
    <row r="563" spans="1:7" ht="63.75">
      <c r="A563" s="81">
        <f t="shared" si="16"/>
        <v>552</v>
      </c>
      <c r="B563" s="117" t="s">
        <v>1118</v>
      </c>
      <c r="C563" s="118" t="s">
        <v>310</v>
      </c>
      <c r="D563" s="118" t="s">
        <v>411</v>
      </c>
      <c r="E563" s="118" t="s">
        <v>73</v>
      </c>
      <c r="F563" s="96">
        <f t="shared" si="17"/>
        <v>0.5</v>
      </c>
      <c r="G563" s="119">
        <v>500</v>
      </c>
    </row>
    <row r="564" spans="1:7" ht="12.75">
      <c r="A564" s="81">
        <f t="shared" si="16"/>
        <v>553</v>
      </c>
      <c r="B564" s="117" t="s">
        <v>917</v>
      </c>
      <c r="C564" s="118" t="s">
        <v>310</v>
      </c>
      <c r="D564" s="118" t="s">
        <v>411</v>
      </c>
      <c r="E564" s="118" t="s">
        <v>560</v>
      </c>
      <c r="F564" s="96">
        <f t="shared" si="17"/>
        <v>0.5</v>
      </c>
      <c r="G564" s="119">
        <v>500</v>
      </c>
    </row>
    <row r="565" spans="1:7" ht="51">
      <c r="A565" s="81">
        <f t="shared" si="16"/>
        <v>554</v>
      </c>
      <c r="B565" s="117" t="s">
        <v>1147</v>
      </c>
      <c r="C565" s="118" t="s">
        <v>310</v>
      </c>
      <c r="D565" s="118" t="s">
        <v>564</v>
      </c>
      <c r="E565" s="118" t="s">
        <v>73</v>
      </c>
      <c r="F565" s="96">
        <f t="shared" si="17"/>
        <v>961</v>
      </c>
      <c r="G565" s="119">
        <v>961000</v>
      </c>
    </row>
    <row r="566" spans="1:7" ht="12.75">
      <c r="A566" s="81">
        <f t="shared" si="16"/>
        <v>555</v>
      </c>
      <c r="B566" s="117" t="s">
        <v>917</v>
      </c>
      <c r="C566" s="118" t="s">
        <v>310</v>
      </c>
      <c r="D566" s="118" t="s">
        <v>564</v>
      </c>
      <c r="E566" s="118" t="s">
        <v>560</v>
      </c>
      <c r="F566" s="96">
        <f t="shared" si="17"/>
        <v>961</v>
      </c>
      <c r="G566" s="119">
        <v>961000</v>
      </c>
    </row>
    <row r="567" spans="1:7" ht="38.25">
      <c r="A567" s="81">
        <f t="shared" si="16"/>
        <v>556</v>
      </c>
      <c r="B567" s="117" t="s">
        <v>846</v>
      </c>
      <c r="C567" s="118" t="s">
        <v>310</v>
      </c>
      <c r="D567" s="118" t="s">
        <v>610</v>
      </c>
      <c r="E567" s="118" t="s">
        <v>73</v>
      </c>
      <c r="F567" s="96">
        <f t="shared" si="17"/>
        <v>37941</v>
      </c>
      <c r="G567" s="119">
        <v>37941000</v>
      </c>
    </row>
    <row r="568" spans="1:7" ht="25.5">
      <c r="A568" s="81">
        <f t="shared" si="16"/>
        <v>557</v>
      </c>
      <c r="B568" s="117" t="s">
        <v>1045</v>
      </c>
      <c r="C568" s="118" t="s">
        <v>310</v>
      </c>
      <c r="D568" s="118" t="s">
        <v>556</v>
      </c>
      <c r="E568" s="118" t="s">
        <v>73</v>
      </c>
      <c r="F568" s="96">
        <f t="shared" si="17"/>
        <v>37941</v>
      </c>
      <c r="G568" s="119">
        <v>37941000</v>
      </c>
    </row>
    <row r="569" spans="1:7" ht="25.5">
      <c r="A569" s="81">
        <f t="shared" si="16"/>
        <v>558</v>
      </c>
      <c r="B569" s="117" t="s">
        <v>957</v>
      </c>
      <c r="C569" s="118" t="s">
        <v>310</v>
      </c>
      <c r="D569" s="118" t="s">
        <v>565</v>
      </c>
      <c r="E569" s="118" t="s">
        <v>73</v>
      </c>
      <c r="F569" s="96">
        <f t="shared" si="17"/>
        <v>37941</v>
      </c>
      <c r="G569" s="119">
        <v>37941000</v>
      </c>
    </row>
    <row r="570" spans="1:7" ht="12.75">
      <c r="A570" s="81">
        <f t="shared" si="16"/>
        <v>559</v>
      </c>
      <c r="B570" s="117" t="s">
        <v>917</v>
      </c>
      <c r="C570" s="118" t="s">
        <v>310</v>
      </c>
      <c r="D570" s="118" t="s">
        <v>565</v>
      </c>
      <c r="E570" s="118" t="s">
        <v>560</v>
      </c>
      <c r="F570" s="96">
        <f t="shared" si="17"/>
        <v>37941</v>
      </c>
      <c r="G570" s="119">
        <v>37941000</v>
      </c>
    </row>
    <row r="571" spans="1:7" ht="12.75">
      <c r="A571" s="98">
        <f t="shared" si="16"/>
        <v>560</v>
      </c>
      <c r="B571" s="143" t="s">
        <v>174</v>
      </c>
      <c r="C571" s="144"/>
      <c r="D571" s="144"/>
      <c r="E571" s="144"/>
      <c r="F571" s="99">
        <f t="shared" si="17"/>
        <v>1092373.0975</v>
      </c>
      <c r="G571" s="120">
        <v>1092373097.5</v>
      </c>
    </row>
    <row r="574" ht="12">
      <c r="H574" s="93"/>
    </row>
  </sheetData>
  <sheetProtection/>
  <autoFilter ref="A11:H571"/>
  <mergeCells count="2">
    <mergeCell ref="A8:F8"/>
    <mergeCell ref="B571:E571"/>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K591"/>
  <sheetViews>
    <sheetView tabSelected="1" zoomScalePageLayoutView="0" workbookViewId="0" topLeftCell="A1">
      <selection activeCell="B15" sqref="B15"/>
    </sheetView>
  </sheetViews>
  <sheetFormatPr defaultColWidth="9.00390625" defaultRowHeight="12.75"/>
  <cols>
    <col min="1" max="1" width="4.75390625" style="80" customWidth="1"/>
    <col min="2" max="2" width="60.75390625" style="83" customWidth="1"/>
    <col min="3" max="3" width="7.875" style="83" customWidth="1"/>
    <col min="4" max="5" width="6.75390625" style="83" customWidth="1"/>
    <col min="6" max="6" width="5.75390625" style="83" customWidth="1"/>
    <col min="7" max="7" width="10.625" style="7" customWidth="1"/>
    <col min="8" max="8" width="5.75390625" style="83" hidden="1" customWidth="1"/>
    <col min="9" max="16384" width="9.125" style="9" customWidth="1"/>
  </cols>
  <sheetData>
    <row r="1" spans="1:8" s="11" customFormat="1" ht="12.75">
      <c r="A1" s="80"/>
      <c r="B1" s="83"/>
      <c r="C1" s="83"/>
      <c r="D1" s="83"/>
      <c r="E1" s="83"/>
      <c r="F1" s="83"/>
      <c r="G1" s="6" t="s">
        <v>580</v>
      </c>
      <c r="H1" s="83"/>
    </row>
    <row r="2" spans="1:8" s="11" customFormat="1" ht="12.75">
      <c r="A2" s="80"/>
      <c r="B2" s="83"/>
      <c r="C2" s="83"/>
      <c r="D2" s="83"/>
      <c r="E2" s="83"/>
      <c r="F2" s="83"/>
      <c r="G2" s="6" t="s">
        <v>231</v>
      </c>
      <c r="H2" s="83"/>
    </row>
    <row r="3" spans="1:8" s="11" customFormat="1" ht="12.75">
      <c r="A3" s="80"/>
      <c r="B3" s="83"/>
      <c r="C3" s="83"/>
      <c r="D3" s="83"/>
      <c r="E3" s="83"/>
      <c r="F3" s="83"/>
      <c r="G3" s="6" t="s">
        <v>71</v>
      </c>
      <c r="H3" s="83"/>
    </row>
    <row r="4" spans="1:8" s="11" customFormat="1" ht="12.75">
      <c r="A4" s="80"/>
      <c r="B4" s="83"/>
      <c r="C4" s="83"/>
      <c r="D4" s="83"/>
      <c r="E4" s="83"/>
      <c r="F4" s="83"/>
      <c r="G4" s="6" t="s">
        <v>72</v>
      </c>
      <c r="H4" s="83"/>
    </row>
    <row r="5" spans="1:8" s="11" customFormat="1" ht="12.75">
      <c r="A5" s="80"/>
      <c r="B5" s="83"/>
      <c r="C5" s="83"/>
      <c r="D5" s="83"/>
      <c r="E5" s="83"/>
      <c r="F5" s="83"/>
      <c r="G5" s="6" t="s">
        <v>71</v>
      </c>
      <c r="H5" s="83"/>
    </row>
    <row r="6" spans="1:8" s="11" customFormat="1" ht="12.75">
      <c r="A6" s="80"/>
      <c r="B6" s="83"/>
      <c r="C6" s="83"/>
      <c r="D6" s="83"/>
      <c r="E6" s="83"/>
      <c r="F6" s="83"/>
      <c r="G6" s="6" t="s">
        <v>311</v>
      </c>
      <c r="H6" s="83"/>
    </row>
    <row r="7" spans="1:8" s="11" customFormat="1" ht="9" customHeight="1">
      <c r="A7" s="80"/>
      <c r="B7" s="83"/>
      <c r="C7" s="83"/>
      <c r="D7" s="83"/>
      <c r="E7" s="83"/>
      <c r="F7" s="83"/>
      <c r="G7" s="6"/>
      <c r="H7" s="83"/>
    </row>
    <row r="8" spans="1:7" s="11" customFormat="1" ht="26.25" customHeight="1">
      <c r="A8" s="141" t="s">
        <v>576</v>
      </c>
      <c r="B8" s="142"/>
      <c r="C8" s="142"/>
      <c r="D8" s="142"/>
      <c r="E8" s="142"/>
      <c r="F8" s="142"/>
      <c r="G8" s="142"/>
    </row>
    <row r="9" spans="2:8" ht="3.75" customHeight="1">
      <c r="B9" s="84"/>
      <c r="C9" s="84"/>
      <c r="D9" s="84"/>
      <c r="E9" s="84"/>
      <c r="F9" s="84"/>
      <c r="G9" s="6"/>
      <c r="H9" s="84"/>
    </row>
    <row r="10" spans="1:8" ht="45">
      <c r="A10" s="97" t="s">
        <v>204</v>
      </c>
      <c r="B10" s="8" t="s">
        <v>605</v>
      </c>
      <c r="C10" s="97" t="s">
        <v>575</v>
      </c>
      <c r="D10" s="97" t="s">
        <v>76</v>
      </c>
      <c r="E10" s="97" t="s">
        <v>202</v>
      </c>
      <c r="F10" s="97" t="s">
        <v>203</v>
      </c>
      <c r="G10" s="13" t="s">
        <v>175</v>
      </c>
      <c r="H10" s="97"/>
    </row>
    <row r="11" spans="1:8" ht="12">
      <c r="A11" s="82">
        <v>1</v>
      </c>
      <c r="B11" s="97">
        <v>2</v>
      </c>
      <c r="C11" s="97">
        <v>3</v>
      </c>
      <c r="D11" s="97">
        <v>4</v>
      </c>
      <c r="E11" s="97">
        <v>5</v>
      </c>
      <c r="F11" s="8">
        <v>6</v>
      </c>
      <c r="G11" s="8">
        <v>7</v>
      </c>
      <c r="H11" s="8"/>
    </row>
    <row r="12" spans="1:8" ht="12.75">
      <c r="A12" s="98">
        <v>1</v>
      </c>
      <c r="B12" s="126" t="s">
        <v>848</v>
      </c>
      <c r="C12" s="128" t="s">
        <v>183</v>
      </c>
      <c r="D12" s="128" t="s">
        <v>74</v>
      </c>
      <c r="E12" s="128" t="s">
        <v>84</v>
      </c>
      <c r="F12" s="128" t="s">
        <v>73</v>
      </c>
      <c r="G12" s="99">
        <f>H12/1000</f>
        <v>462055.58944</v>
      </c>
      <c r="H12" s="131">
        <v>462055589.44</v>
      </c>
    </row>
    <row r="13" spans="1:8" ht="12.75">
      <c r="A13" s="81">
        <f aca="true" t="shared" si="0" ref="A13:A76">1+A12</f>
        <v>2</v>
      </c>
      <c r="B13" s="130" t="s">
        <v>184</v>
      </c>
      <c r="C13" s="129" t="s">
        <v>183</v>
      </c>
      <c r="D13" s="129" t="s">
        <v>153</v>
      </c>
      <c r="E13" s="129" t="s">
        <v>84</v>
      </c>
      <c r="F13" s="129" t="s">
        <v>73</v>
      </c>
      <c r="G13" s="96">
        <f aca="true" t="shared" si="1" ref="G13:G76">H13/1000</f>
        <v>70311.82444</v>
      </c>
      <c r="H13" s="131">
        <v>70311824.44</v>
      </c>
    </row>
    <row r="14" spans="1:8" ht="25.5">
      <c r="A14" s="81">
        <f t="shared" si="0"/>
        <v>3</v>
      </c>
      <c r="B14" s="130" t="s">
        <v>185</v>
      </c>
      <c r="C14" s="129" t="s">
        <v>183</v>
      </c>
      <c r="D14" s="129" t="s">
        <v>154</v>
      </c>
      <c r="E14" s="129" t="s">
        <v>84</v>
      </c>
      <c r="F14" s="129" t="s">
        <v>73</v>
      </c>
      <c r="G14" s="96">
        <f t="shared" si="1"/>
        <v>1314.7</v>
      </c>
      <c r="H14" s="131">
        <v>1314700</v>
      </c>
    </row>
    <row r="15" spans="1:8" ht="12.75">
      <c r="A15" s="81">
        <f t="shared" si="0"/>
        <v>4</v>
      </c>
      <c r="B15" s="130" t="s">
        <v>577</v>
      </c>
      <c r="C15" s="129" t="s">
        <v>183</v>
      </c>
      <c r="D15" s="129" t="s">
        <v>154</v>
      </c>
      <c r="E15" s="129" t="s">
        <v>371</v>
      </c>
      <c r="F15" s="129" t="s">
        <v>73</v>
      </c>
      <c r="G15" s="96">
        <f t="shared" si="1"/>
        <v>1314.7</v>
      </c>
      <c r="H15" s="131">
        <v>1314700</v>
      </c>
    </row>
    <row r="16" spans="1:8" ht="12.75">
      <c r="A16" s="81">
        <f t="shared" si="0"/>
        <v>5</v>
      </c>
      <c r="B16" s="130" t="s">
        <v>611</v>
      </c>
      <c r="C16" s="129" t="s">
        <v>183</v>
      </c>
      <c r="D16" s="129" t="s">
        <v>154</v>
      </c>
      <c r="E16" s="129" t="s">
        <v>372</v>
      </c>
      <c r="F16" s="129" t="s">
        <v>73</v>
      </c>
      <c r="G16" s="96">
        <f t="shared" si="1"/>
        <v>1314.7</v>
      </c>
      <c r="H16" s="131">
        <v>1314700</v>
      </c>
    </row>
    <row r="17" spans="1:8" ht="25.5">
      <c r="A17" s="81">
        <f t="shared" si="0"/>
        <v>6</v>
      </c>
      <c r="B17" s="130" t="s">
        <v>612</v>
      </c>
      <c r="C17" s="129" t="s">
        <v>183</v>
      </c>
      <c r="D17" s="129" t="s">
        <v>154</v>
      </c>
      <c r="E17" s="129" t="s">
        <v>372</v>
      </c>
      <c r="F17" s="129" t="s">
        <v>567</v>
      </c>
      <c r="G17" s="96">
        <f t="shared" si="1"/>
        <v>1314.7</v>
      </c>
      <c r="H17" s="131">
        <v>1314700</v>
      </c>
    </row>
    <row r="18" spans="1:8" ht="38.25">
      <c r="A18" s="81">
        <f t="shared" si="0"/>
        <v>7</v>
      </c>
      <c r="B18" s="130" t="s">
        <v>188</v>
      </c>
      <c r="C18" s="129" t="s">
        <v>183</v>
      </c>
      <c r="D18" s="129" t="s">
        <v>156</v>
      </c>
      <c r="E18" s="129" t="s">
        <v>84</v>
      </c>
      <c r="F18" s="129" t="s">
        <v>73</v>
      </c>
      <c r="G18" s="96">
        <f t="shared" si="1"/>
        <v>26717.257</v>
      </c>
      <c r="H18" s="131">
        <v>26717257</v>
      </c>
    </row>
    <row r="19" spans="1:8" ht="12.75">
      <c r="A19" s="81">
        <f t="shared" si="0"/>
        <v>8</v>
      </c>
      <c r="B19" s="130" t="s">
        <v>577</v>
      </c>
      <c r="C19" s="129" t="s">
        <v>183</v>
      </c>
      <c r="D19" s="129" t="s">
        <v>156</v>
      </c>
      <c r="E19" s="129" t="s">
        <v>371</v>
      </c>
      <c r="F19" s="129" t="s">
        <v>73</v>
      </c>
      <c r="G19" s="96">
        <f t="shared" si="1"/>
        <v>26717.257</v>
      </c>
      <c r="H19" s="131">
        <v>26717257</v>
      </c>
    </row>
    <row r="20" spans="1:8" ht="25.5">
      <c r="A20" s="81">
        <f t="shared" si="0"/>
        <v>9</v>
      </c>
      <c r="B20" s="130" t="s">
        <v>613</v>
      </c>
      <c r="C20" s="129" t="s">
        <v>183</v>
      </c>
      <c r="D20" s="129" t="s">
        <v>156</v>
      </c>
      <c r="E20" s="129" t="s">
        <v>373</v>
      </c>
      <c r="F20" s="129" t="s">
        <v>73</v>
      </c>
      <c r="G20" s="96">
        <f t="shared" si="1"/>
        <v>26717.257</v>
      </c>
      <c r="H20" s="131">
        <v>26717257</v>
      </c>
    </row>
    <row r="21" spans="1:8" ht="25.5">
      <c r="A21" s="81">
        <f t="shared" si="0"/>
        <v>10</v>
      </c>
      <c r="B21" s="130" t="s">
        <v>612</v>
      </c>
      <c r="C21" s="129" t="s">
        <v>183</v>
      </c>
      <c r="D21" s="129" t="s">
        <v>156</v>
      </c>
      <c r="E21" s="129" t="s">
        <v>373</v>
      </c>
      <c r="F21" s="129" t="s">
        <v>567</v>
      </c>
      <c r="G21" s="96">
        <f t="shared" si="1"/>
        <v>25826.357</v>
      </c>
      <c r="H21" s="131">
        <v>25826357</v>
      </c>
    </row>
    <row r="22" spans="1:8" ht="25.5">
      <c r="A22" s="81">
        <f t="shared" si="0"/>
        <v>11</v>
      </c>
      <c r="B22" s="130" t="s">
        <v>614</v>
      </c>
      <c r="C22" s="129" t="s">
        <v>183</v>
      </c>
      <c r="D22" s="129" t="s">
        <v>156</v>
      </c>
      <c r="E22" s="129" t="s">
        <v>373</v>
      </c>
      <c r="F22" s="129" t="s">
        <v>568</v>
      </c>
      <c r="G22" s="96">
        <f t="shared" si="1"/>
        <v>890.9</v>
      </c>
      <c r="H22" s="131">
        <v>890900</v>
      </c>
    </row>
    <row r="23" spans="1:8" ht="12.75">
      <c r="A23" s="81">
        <f t="shared" si="0"/>
        <v>12</v>
      </c>
      <c r="B23" s="130" t="s">
        <v>176</v>
      </c>
      <c r="C23" s="129" t="s">
        <v>183</v>
      </c>
      <c r="D23" s="129" t="s">
        <v>298</v>
      </c>
      <c r="E23" s="129" t="s">
        <v>84</v>
      </c>
      <c r="F23" s="129" t="s">
        <v>73</v>
      </c>
      <c r="G23" s="96">
        <f t="shared" si="1"/>
        <v>1000</v>
      </c>
      <c r="H23" s="131">
        <v>1000000</v>
      </c>
    </row>
    <row r="24" spans="1:8" ht="12.75">
      <c r="A24" s="81">
        <f t="shared" si="0"/>
        <v>13</v>
      </c>
      <c r="B24" s="130" t="s">
        <v>577</v>
      </c>
      <c r="C24" s="129" t="s">
        <v>183</v>
      </c>
      <c r="D24" s="129" t="s">
        <v>298</v>
      </c>
      <c r="E24" s="129" t="s">
        <v>371</v>
      </c>
      <c r="F24" s="129" t="s">
        <v>73</v>
      </c>
      <c r="G24" s="96">
        <f t="shared" si="1"/>
        <v>1000</v>
      </c>
      <c r="H24" s="131">
        <v>1000000</v>
      </c>
    </row>
    <row r="25" spans="1:8" ht="12.75">
      <c r="A25" s="81">
        <f t="shared" si="0"/>
        <v>14</v>
      </c>
      <c r="B25" s="130" t="s">
        <v>615</v>
      </c>
      <c r="C25" s="129" t="s">
        <v>183</v>
      </c>
      <c r="D25" s="129" t="s">
        <v>298</v>
      </c>
      <c r="E25" s="129" t="s">
        <v>376</v>
      </c>
      <c r="F25" s="129" t="s">
        <v>73</v>
      </c>
      <c r="G25" s="96">
        <f t="shared" si="1"/>
        <v>1000</v>
      </c>
      <c r="H25" s="131">
        <v>1000000</v>
      </c>
    </row>
    <row r="26" spans="1:8" ht="12.75">
      <c r="A26" s="81">
        <f t="shared" si="0"/>
        <v>15</v>
      </c>
      <c r="B26" s="130" t="s">
        <v>616</v>
      </c>
      <c r="C26" s="129" t="s">
        <v>183</v>
      </c>
      <c r="D26" s="129" t="s">
        <v>298</v>
      </c>
      <c r="E26" s="129" t="s">
        <v>376</v>
      </c>
      <c r="F26" s="129" t="s">
        <v>377</v>
      </c>
      <c r="G26" s="96">
        <f t="shared" si="1"/>
        <v>1000</v>
      </c>
      <c r="H26" s="131">
        <v>1000000</v>
      </c>
    </row>
    <row r="27" spans="1:8" ht="12.75">
      <c r="A27" s="81">
        <f t="shared" si="0"/>
        <v>16</v>
      </c>
      <c r="B27" s="130" t="s">
        <v>189</v>
      </c>
      <c r="C27" s="129" t="s">
        <v>183</v>
      </c>
      <c r="D27" s="129" t="s">
        <v>299</v>
      </c>
      <c r="E27" s="129" t="s">
        <v>84</v>
      </c>
      <c r="F27" s="129" t="s">
        <v>73</v>
      </c>
      <c r="G27" s="96">
        <f t="shared" si="1"/>
        <v>41279.867439999995</v>
      </c>
      <c r="H27" s="131">
        <v>41279867.44</v>
      </c>
    </row>
    <row r="28" spans="1:8" ht="27.75" customHeight="1">
      <c r="A28" s="81">
        <f t="shared" si="0"/>
        <v>17</v>
      </c>
      <c r="B28" s="130" t="s">
        <v>659</v>
      </c>
      <c r="C28" s="129" t="s">
        <v>183</v>
      </c>
      <c r="D28" s="129" t="s">
        <v>299</v>
      </c>
      <c r="E28" s="129" t="s">
        <v>85</v>
      </c>
      <c r="F28" s="129" t="s">
        <v>73</v>
      </c>
      <c r="G28" s="96">
        <f t="shared" si="1"/>
        <v>0.1</v>
      </c>
      <c r="H28" s="131">
        <v>100</v>
      </c>
    </row>
    <row r="29" spans="1:8" ht="51.75" customHeight="1">
      <c r="A29" s="81">
        <f t="shared" si="0"/>
        <v>18</v>
      </c>
      <c r="B29" s="130" t="s">
        <v>689</v>
      </c>
      <c r="C29" s="129" t="s">
        <v>183</v>
      </c>
      <c r="D29" s="129" t="s">
        <v>299</v>
      </c>
      <c r="E29" s="129" t="s">
        <v>467</v>
      </c>
      <c r="F29" s="129" t="s">
        <v>73</v>
      </c>
      <c r="G29" s="96">
        <f t="shared" si="1"/>
        <v>0.1</v>
      </c>
      <c r="H29" s="131">
        <v>100</v>
      </c>
    </row>
    <row r="30" spans="1:8" ht="89.25">
      <c r="A30" s="81">
        <f t="shared" si="0"/>
        <v>19</v>
      </c>
      <c r="B30" s="130" t="s">
        <v>1075</v>
      </c>
      <c r="C30" s="129" t="s">
        <v>183</v>
      </c>
      <c r="D30" s="129" t="s">
        <v>299</v>
      </c>
      <c r="E30" s="129" t="s">
        <v>1019</v>
      </c>
      <c r="F30" s="129" t="s">
        <v>73</v>
      </c>
      <c r="G30" s="96">
        <f t="shared" si="1"/>
        <v>0.1</v>
      </c>
      <c r="H30" s="131">
        <v>100</v>
      </c>
    </row>
    <row r="31" spans="1:8" ht="25.5">
      <c r="A31" s="81">
        <f t="shared" si="0"/>
        <v>20</v>
      </c>
      <c r="B31" s="130" t="s">
        <v>614</v>
      </c>
      <c r="C31" s="129" t="s">
        <v>183</v>
      </c>
      <c r="D31" s="129" t="s">
        <v>299</v>
      </c>
      <c r="E31" s="129" t="s">
        <v>1019</v>
      </c>
      <c r="F31" s="129" t="s">
        <v>568</v>
      </c>
      <c r="G31" s="96">
        <f t="shared" si="1"/>
        <v>0.1</v>
      </c>
      <c r="H31" s="131">
        <v>100</v>
      </c>
    </row>
    <row r="32" spans="1:8" ht="24.75" customHeight="1">
      <c r="A32" s="81">
        <f t="shared" si="0"/>
        <v>21</v>
      </c>
      <c r="B32" s="130" t="s">
        <v>578</v>
      </c>
      <c r="C32" s="129" t="s">
        <v>183</v>
      </c>
      <c r="D32" s="129" t="s">
        <v>299</v>
      </c>
      <c r="E32" s="129" t="s">
        <v>378</v>
      </c>
      <c r="F32" s="129" t="s">
        <v>73</v>
      </c>
      <c r="G32" s="96">
        <f t="shared" si="1"/>
        <v>20218.957420000002</v>
      </c>
      <c r="H32" s="131">
        <v>20218957.42</v>
      </c>
    </row>
    <row r="33" spans="1:8" ht="38.25">
      <c r="A33" s="81">
        <f t="shared" si="0"/>
        <v>22</v>
      </c>
      <c r="B33" s="130" t="s">
        <v>617</v>
      </c>
      <c r="C33" s="129" t="s">
        <v>183</v>
      </c>
      <c r="D33" s="129" t="s">
        <v>299</v>
      </c>
      <c r="E33" s="129" t="s">
        <v>379</v>
      </c>
      <c r="F33" s="129" t="s">
        <v>73</v>
      </c>
      <c r="G33" s="96">
        <f t="shared" si="1"/>
        <v>200</v>
      </c>
      <c r="H33" s="131">
        <v>200000</v>
      </c>
    </row>
    <row r="34" spans="1:8" ht="25.5">
      <c r="A34" s="81">
        <f t="shared" si="0"/>
        <v>23</v>
      </c>
      <c r="B34" s="130" t="s">
        <v>614</v>
      </c>
      <c r="C34" s="129" t="s">
        <v>183</v>
      </c>
      <c r="D34" s="129" t="s">
        <v>299</v>
      </c>
      <c r="E34" s="129" t="s">
        <v>379</v>
      </c>
      <c r="F34" s="129" t="s">
        <v>568</v>
      </c>
      <c r="G34" s="96">
        <f t="shared" si="1"/>
        <v>200</v>
      </c>
      <c r="H34" s="131">
        <v>200000</v>
      </c>
    </row>
    <row r="35" spans="1:8" ht="38.25">
      <c r="A35" s="81">
        <f t="shared" si="0"/>
        <v>24</v>
      </c>
      <c r="B35" s="130" t="s">
        <v>618</v>
      </c>
      <c r="C35" s="129" t="s">
        <v>183</v>
      </c>
      <c r="D35" s="129" t="s">
        <v>299</v>
      </c>
      <c r="E35" s="129" t="s">
        <v>380</v>
      </c>
      <c r="F35" s="129" t="s">
        <v>73</v>
      </c>
      <c r="G35" s="96">
        <f t="shared" si="1"/>
        <v>404</v>
      </c>
      <c r="H35" s="131">
        <v>404000</v>
      </c>
    </row>
    <row r="36" spans="1:8" ht="25.5">
      <c r="A36" s="81">
        <f t="shared" si="0"/>
        <v>25</v>
      </c>
      <c r="B36" s="130" t="s">
        <v>614</v>
      </c>
      <c r="C36" s="129" t="s">
        <v>183</v>
      </c>
      <c r="D36" s="129" t="s">
        <v>299</v>
      </c>
      <c r="E36" s="129" t="s">
        <v>380</v>
      </c>
      <c r="F36" s="129" t="s">
        <v>568</v>
      </c>
      <c r="G36" s="96">
        <f t="shared" si="1"/>
        <v>404</v>
      </c>
      <c r="H36" s="131">
        <v>404000</v>
      </c>
    </row>
    <row r="37" spans="1:8" ht="51">
      <c r="A37" s="81">
        <f t="shared" si="0"/>
        <v>26</v>
      </c>
      <c r="B37" s="130" t="s">
        <v>619</v>
      </c>
      <c r="C37" s="129" t="s">
        <v>183</v>
      </c>
      <c r="D37" s="129" t="s">
        <v>299</v>
      </c>
      <c r="E37" s="129" t="s">
        <v>381</v>
      </c>
      <c r="F37" s="129" t="s">
        <v>73</v>
      </c>
      <c r="G37" s="96">
        <f t="shared" si="1"/>
        <v>50</v>
      </c>
      <c r="H37" s="131">
        <v>50000</v>
      </c>
    </row>
    <row r="38" spans="1:8" ht="25.5">
      <c r="A38" s="81">
        <f t="shared" si="0"/>
        <v>27</v>
      </c>
      <c r="B38" s="130" t="s">
        <v>614</v>
      </c>
      <c r="C38" s="129" t="s">
        <v>183</v>
      </c>
      <c r="D38" s="129" t="s">
        <v>299</v>
      </c>
      <c r="E38" s="129" t="s">
        <v>381</v>
      </c>
      <c r="F38" s="129" t="s">
        <v>568</v>
      </c>
      <c r="G38" s="96">
        <f t="shared" si="1"/>
        <v>50</v>
      </c>
      <c r="H38" s="131">
        <v>50000</v>
      </c>
    </row>
    <row r="39" spans="1:8" ht="38.25">
      <c r="A39" s="81">
        <f t="shared" si="0"/>
        <v>28</v>
      </c>
      <c r="B39" s="130" t="s">
        <v>620</v>
      </c>
      <c r="C39" s="129" t="s">
        <v>183</v>
      </c>
      <c r="D39" s="129" t="s">
        <v>299</v>
      </c>
      <c r="E39" s="129" t="s">
        <v>382</v>
      </c>
      <c r="F39" s="129" t="s">
        <v>73</v>
      </c>
      <c r="G39" s="96">
        <f t="shared" si="1"/>
        <v>20</v>
      </c>
      <c r="H39" s="131">
        <v>20000</v>
      </c>
    </row>
    <row r="40" spans="1:8" ht="25.5">
      <c r="A40" s="81">
        <f t="shared" si="0"/>
        <v>29</v>
      </c>
      <c r="B40" s="130" t="s">
        <v>614</v>
      </c>
      <c r="C40" s="129" t="s">
        <v>183</v>
      </c>
      <c r="D40" s="129" t="s">
        <v>299</v>
      </c>
      <c r="E40" s="129" t="s">
        <v>382</v>
      </c>
      <c r="F40" s="129" t="s">
        <v>568</v>
      </c>
      <c r="G40" s="96">
        <f t="shared" si="1"/>
        <v>20</v>
      </c>
      <c r="H40" s="131">
        <v>20000</v>
      </c>
    </row>
    <row r="41" spans="1:8" ht="25.5">
      <c r="A41" s="81">
        <f t="shared" si="0"/>
        <v>30</v>
      </c>
      <c r="B41" s="130" t="s">
        <v>621</v>
      </c>
      <c r="C41" s="129" t="s">
        <v>183</v>
      </c>
      <c r="D41" s="129" t="s">
        <v>299</v>
      </c>
      <c r="E41" s="129" t="s">
        <v>383</v>
      </c>
      <c r="F41" s="129" t="s">
        <v>73</v>
      </c>
      <c r="G41" s="96">
        <f t="shared" si="1"/>
        <v>220</v>
      </c>
      <c r="H41" s="131">
        <v>220000</v>
      </c>
    </row>
    <row r="42" spans="1:8" ht="25.5">
      <c r="A42" s="81">
        <f t="shared" si="0"/>
        <v>31</v>
      </c>
      <c r="B42" s="130" t="s">
        <v>612</v>
      </c>
      <c r="C42" s="129" t="s">
        <v>183</v>
      </c>
      <c r="D42" s="129" t="s">
        <v>299</v>
      </c>
      <c r="E42" s="129" t="s">
        <v>383</v>
      </c>
      <c r="F42" s="129" t="s">
        <v>567</v>
      </c>
      <c r="G42" s="96">
        <f t="shared" si="1"/>
        <v>90</v>
      </c>
      <c r="H42" s="131">
        <v>90000</v>
      </c>
    </row>
    <row r="43" spans="1:8" ht="27" customHeight="1">
      <c r="A43" s="81">
        <f t="shared" si="0"/>
        <v>32</v>
      </c>
      <c r="B43" s="130" t="s">
        <v>614</v>
      </c>
      <c r="C43" s="129" t="s">
        <v>183</v>
      </c>
      <c r="D43" s="129" t="s">
        <v>299</v>
      </c>
      <c r="E43" s="129" t="s">
        <v>383</v>
      </c>
      <c r="F43" s="129" t="s">
        <v>568</v>
      </c>
      <c r="G43" s="96">
        <f t="shared" si="1"/>
        <v>130</v>
      </c>
      <c r="H43" s="131">
        <v>130000</v>
      </c>
    </row>
    <row r="44" spans="1:8" ht="38.25">
      <c r="A44" s="81">
        <f t="shared" si="0"/>
        <v>33</v>
      </c>
      <c r="B44" s="130" t="s">
        <v>622</v>
      </c>
      <c r="C44" s="129" t="s">
        <v>183</v>
      </c>
      <c r="D44" s="129" t="s">
        <v>299</v>
      </c>
      <c r="E44" s="129" t="s">
        <v>384</v>
      </c>
      <c r="F44" s="129" t="s">
        <v>73</v>
      </c>
      <c r="G44" s="96">
        <f t="shared" si="1"/>
        <v>30</v>
      </c>
      <c r="H44" s="131">
        <v>30000</v>
      </c>
    </row>
    <row r="45" spans="1:8" ht="27" customHeight="1">
      <c r="A45" s="81">
        <f t="shared" si="0"/>
        <v>34</v>
      </c>
      <c r="B45" s="130" t="s">
        <v>614</v>
      </c>
      <c r="C45" s="129" t="s">
        <v>183</v>
      </c>
      <c r="D45" s="129" t="s">
        <v>299</v>
      </c>
      <c r="E45" s="129" t="s">
        <v>384</v>
      </c>
      <c r="F45" s="129" t="s">
        <v>568</v>
      </c>
      <c r="G45" s="96">
        <f t="shared" si="1"/>
        <v>30</v>
      </c>
      <c r="H45" s="131">
        <v>30000</v>
      </c>
    </row>
    <row r="46" spans="1:8" ht="28.5" customHeight="1">
      <c r="A46" s="81">
        <f t="shared" si="0"/>
        <v>35</v>
      </c>
      <c r="B46" s="130" t="s">
        <v>623</v>
      </c>
      <c r="C46" s="129" t="s">
        <v>183</v>
      </c>
      <c r="D46" s="129" t="s">
        <v>299</v>
      </c>
      <c r="E46" s="129" t="s">
        <v>385</v>
      </c>
      <c r="F46" s="129" t="s">
        <v>73</v>
      </c>
      <c r="G46" s="96">
        <f t="shared" si="1"/>
        <v>30</v>
      </c>
      <c r="H46" s="131">
        <v>30000</v>
      </c>
    </row>
    <row r="47" spans="1:8" ht="27" customHeight="1">
      <c r="A47" s="81">
        <f t="shared" si="0"/>
        <v>36</v>
      </c>
      <c r="B47" s="130" t="s">
        <v>614</v>
      </c>
      <c r="C47" s="129" t="s">
        <v>183</v>
      </c>
      <c r="D47" s="129" t="s">
        <v>299</v>
      </c>
      <c r="E47" s="129" t="s">
        <v>385</v>
      </c>
      <c r="F47" s="129" t="s">
        <v>568</v>
      </c>
      <c r="G47" s="96">
        <f t="shared" si="1"/>
        <v>30</v>
      </c>
      <c r="H47" s="131">
        <v>30000</v>
      </c>
    </row>
    <row r="48" spans="1:8" ht="27" customHeight="1">
      <c r="A48" s="81">
        <f t="shared" si="0"/>
        <v>37</v>
      </c>
      <c r="B48" s="130" t="s">
        <v>624</v>
      </c>
      <c r="C48" s="129" t="s">
        <v>183</v>
      </c>
      <c r="D48" s="129" t="s">
        <v>299</v>
      </c>
      <c r="E48" s="129" t="s">
        <v>386</v>
      </c>
      <c r="F48" s="129" t="s">
        <v>73</v>
      </c>
      <c r="G48" s="96">
        <f t="shared" si="1"/>
        <v>200</v>
      </c>
      <c r="H48" s="131">
        <v>200000</v>
      </c>
    </row>
    <row r="49" spans="1:8" ht="25.5">
      <c r="A49" s="81">
        <f t="shared" si="0"/>
        <v>38</v>
      </c>
      <c r="B49" s="130" t="s">
        <v>614</v>
      </c>
      <c r="C49" s="129" t="s">
        <v>183</v>
      </c>
      <c r="D49" s="129" t="s">
        <v>299</v>
      </c>
      <c r="E49" s="129" t="s">
        <v>386</v>
      </c>
      <c r="F49" s="129" t="s">
        <v>568</v>
      </c>
      <c r="G49" s="96">
        <f t="shared" si="1"/>
        <v>200</v>
      </c>
      <c r="H49" s="131">
        <v>200000</v>
      </c>
    </row>
    <row r="50" spans="1:8" ht="64.5" customHeight="1">
      <c r="A50" s="81">
        <f t="shared" si="0"/>
        <v>39</v>
      </c>
      <c r="B50" s="130" t="s">
        <v>625</v>
      </c>
      <c r="C50" s="129" t="s">
        <v>183</v>
      </c>
      <c r="D50" s="129" t="s">
        <v>299</v>
      </c>
      <c r="E50" s="129" t="s">
        <v>387</v>
      </c>
      <c r="F50" s="129" t="s">
        <v>73</v>
      </c>
      <c r="G50" s="96">
        <f t="shared" si="1"/>
        <v>200</v>
      </c>
      <c r="H50" s="131">
        <v>200000</v>
      </c>
    </row>
    <row r="51" spans="1:8" ht="25.5">
      <c r="A51" s="81">
        <f t="shared" si="0"/>
        <v>40</v>
      </c>
      <c r="B51" s="130" t="s">
        <v>614</v>
      </c>
      <c r="C51" s="129" t="s">
        <v>183</v>
      </c>
      <c r="D51" s="129" t="s">
        <v>299</v>
      </c>
      <c r="E51" s="129" t="s">
        <v>387</v>
      </c>
      <c r="F51" s="129" t="s">
        <v>568</v>
      </c>
      <c r="G51" s="96">
        <f t="shared" si="1"/>
        <v>200</v>
      </c>
      <c r="H51" s="131">
        <v>200000</v>
      </c>
    </row>
    <row r="52" spans="1:8" ht="38.25">
      <c r="A52" s="81">
        <f t="shared" si="0"/>
        <v>41</v>
      </c>
      <c r="B52" s="130" t="s">
        <v>626</v>
      </c>
      <c r="C52" s="129" t="s">
        <v>183</v>
      </c>
      <c r="D52" s="129" t="s">
        <v>299</v>
      </c>
      <c r="E52" s="129" t="s">
        <v>388</v>
      </c>
      <c r="F52" s="129" t="s">
        <v>73</v>
      </c>
      <c r="G52" s="96">
        <f t="shared" si="1"/>
        <v>50</v>
      </c>
      <c r="H52" s="131">
        <v>50000</v>
      </c>
    </row>
    <row r="53" spans="1:8" ht="25.5">
      <c r="A53" s="81">
        <f t="shared" si="0"/>
        <v>42</v>
      </c>
      <c r="B53" s="130" t="s">
        <v>614</v>
      </c>
      <c r="C53" s="129" t="s">
        <v>183</v>
      </c>
      <c r="D53" s="129" t="s">
        <v>299</v>
      </c>
      <c r="E53" s="129" t="s">
        <v>388</v>
      </c>
      <c r="F53" s="129" t="s">
        <v>568</v>
      </c>
      <c r="G53" s="96">
        <f t="shared" si="1"/>
        <v>50</v>
      </c>
      <c r="H53" s="131">
        <v>50000</v>
      </c>
    </row>
    <row r="54" spans="1:8" ht="25.5">
      <c r="A54" s="81">
        <f t="shared" si="0"/>
        <v>43</v>
      </c>
      <c r="B54" s="130" t="s">
        <v>627</v>
      </c>
      <c r="C54" s="129" t="s">
        <v>183</v>
      </c>
      <c r="D54" s="129" t="s">
        <v>299</v>
      </c>
      <c r="E54" s="129" t="s">
        <v>389</v>
      </c>
      <c r="F54" s="129" t="s">
        <v>73</v>
      </c>
      <c r="G54" s="96">
        <f t="shared" si="1"/>
        <v>40</v>
      </c>
      <c r="H54" s="131">
        <v>40000</v>
      </c>
    </row>
    <row r="55" spans="1:8" ht="25.5">
      <c r="A55" s="81">
        <f t="shared" si="0"/>
        <v>44</v>
      </c>
      <c r="B55" s="130" t="s">
        <v>614</v>
      </c>
      <c r="C55" s="129" t="s">
        <v>183</v>
      </c>
      <c r="D55" s="129" t="s">
        <v>299</v>
      </c>
      <c r="E55" s="129" t="s">
        <v>389</v>
      </c>
      <c r="F55" s="129" t="s">
        <v>568</v>
      </c>
      <c r="G55" s="96">
        <f t="shared" si="1"/>
        <v>40</v>
      </c>
      <c r="H55" s="131">
        <v>40000</v>
      </c>
    </row>
    <row r="56" spans="1:8" ht="25.5">
      <c r="A56" s="81">
        <f t="shared" si="0"/>
        <v>45</v>
      </c>
      <c r="B56" s="130" t="s">
        <v>628</v>
      </c>
      <c r="C56" s="129" t="s">
        <v>183</v>
      </c>
      <c r="D56" s="129" t="s">
        <v>299</v>
      </c>
      <c r="E56" s="129" t="s">
        <v>390</v>
      </c>
      <c r="F56" s="129" t="s">
        <v>73</v>
      </c>
      <c r="G56" s="96">
        <f t="shared" si="1"/>
        <v>50</v>
      </c>
      <c r="H56" s="131">
        <v>50000</v>
      </c>
    </row>
    <row r="57" spans="1:8" ht="27" customHeight="1">
      <c r="A57" s="81">
        <f t="shared" si="0"/>
        <v>46</v>
      </c>
      <c r="B57" s="130" t="s">
        <v>614</v>
      </c>
      <c r="C57" s="129" t="s">
        <v>183</v>
      </c>
      <c r="D57" s="129" t="s">
        <v>299</v>
      </c>
      <c r="E57" s="129" t="s">
        <v>390</v>
      </c>
      <c r="F57" s="129" t="s">
        <v>568</v>
      </c>
      <c r="G57" s="96">
        <f t="shared" si="1"/>
        <v>50</v>
      </c>
      <c r="H57" s="131">
        <v>50000</v>
      </c>
    </row>
    <row r="58" spans="1:8" ht="38.25">
      <c r="A58" s="81">
        <f t="shared" si="0"/>
        <v>47</v>
      </c>
      <c r="B58" s="130" t="s">
        <v>629</v>
      </c>
      <c r="C58" s="129" t="s">
        <v>183</v>
      </c>
      <c r="D58" s="129" t="s">
        <v>299</v>
      </c>
      <c r="E58" s="129" t="s">
        <v>391</v>
      </c>
      <c r="F58" s="129" t="s">
        <v>73</v>
      </c>
      <c r="G58" s="96">
        <f t="shared" si="1"/>
        <v>40</v>
      </c>
      <c r="H58" s="131">
        <v>40000</v>
      </c>
    </row>
    <row r="59" spans="1:8" ht="25.5">
      <c r="A59" s="81">
        <f t="shared" si="0"/>
        <v>48</v>
      </c>
      <c r="B59" s="130" t="s">
        <v>614</v>
      </c>
      <c r="C59" s="129" t="s">
        <v>183</v>
      </c>
      <c r="D59" s="129" t="s">
        <v>299</v>
      </c>
      <c r="E59" s="129" t="s">
        <v>391</v>
      </c>
      <c r="F59" s="129" t="s">
        <v>568</v>
      </c>
      <c r="G59" s="96">
        <f t="shared" si="1"/>
        <v>40</v>
      </c>
      <c r="H59" s="131">
        <v>40000</v>
      </c>
    </row>
    <row r="60" spans="1:8" ht="38.25">
      <c r="A60" s="81">
        <f t="shared" si="0"/>
        <v>49</v>
      </c>
      <c r="B60" s="130" t="s">
        <v>1046</v>
      </c>
      <c r="C60" s="129" t="s">
        <v>183</v>
      </c>
      <c r="D60" s="129" t="s">
        <v>299</v>
      </c>
      <c r="E60" s="129" t="s">
        <v>392</v>
      </c>
      <c r="F60" s="129" t="s">
        <v>73</v>
      </c>
      <c r="G60" s="96">
        <f t="shared" si="1"/>
        <v>80</v>
      </c>
      <c r="H60" s="131">
        <v>80000</v>
      </c>
    </row>
    <row r="61" spans="1:8" ht="27.75" customHeight="1">
      <c r="A61" s="81">
        <f t="shared" si="0"/>
        <v>50</v>
      </c>
      <c r="B61" s="130" t="s">
        <v>614</v>
      </c>
      <c r="C61" s="129" t="s">
        <v>183</v>
      </c>
      <c r="D61" s="129" t="s">
        <v>299</v>
      </c>
      <c r="E61" s="129" t="s">
        <v>392</v>
      </c>
      <c r="F61" s="129" t="s">
        <v>568</v>
      </c>
      <c r="G61" s="96">
        <f t="shared" si="1"/>
        <v>80</v>
      </c>
      <c r="H61" s="131">
        <v>80000</v>
      </c>
    </row>
    <row r="62" spans="1:8" ht="51.75" customHeight="1">
      <c r="A62" s="81">
        <f t="shared" si="0"/>
        <v>51</v>
      </c>
      <c r="B62" s="130" t="s">
        <v>1186</v>
      </c>
      <c r="C62" s="129" t="s">
        <v>183</v>
      </c>
      <c r="D62" s="129" t="s">
        <v>299</v>
      </c>
      <c r="E62" s="129" t="s">
        <v>393</v>
      </c>
      <c r="F62" s="129" t="s">
        <v>73</v>
      </c>
      <c r="G62" s="96">
        <f t="shared" si="1"/>
        <v>210</v>
      </c>
      <c r="H62" s="131">
        <v>210000</v>
      </c>
    </row>
    <row r="63" spans="1:8" ht="13.5" customHeight="1">
      <c r="A63" s="81">
        <f t="shared" si="0"/>
        <v>52</v>
      </c>
      <c r="B63" s="130" t="s">
        <v>614</v>
      </c>
      <c r="C63" s="129" t="s">
        <v>183</v>
      </c>
      <c r="D63" s="129" t="s">
        <v>299</v>
      </c>
      <c r="E63" s="129" t="s">
        <v>393</v>
      </c>
      <c r="F63" s="129" t="s">
        <v>568</v>
      </c>
      <c r="G63" s="96">
        <f t="shared" si="1"/>
        <v>210</v>
      </c>
      <c r="H63" s="131">
        <v>210000</v>
      </c>
    </row>
    <row r="64" spans="1:8" ht="25.5">
      <c r="A64" s="81">
        <f t="shared" si="0"/>
        <v>53</v>
      </c>
      <c r="B64" s="130" t="s">
        <v>630</v>
      </c>
      <c r="C64" s="129" t="s">
        <v>183</v>
      </c>
      <c r="D64" s="129" t="s">
        <v>299</v>
      </c>
      <c r="E64" s="129" t="s">
        <v>394</v>
      </c>
      <c r="F64" s="129" t="s">
        <v>73</v>
      </c>
      <c r="G64" s="96">
        <f t="shared" si="1"/>
        <v>300</v>
      </c>
      <c r="H64" s="131">
        <v>300000</v>
      </c>
    </row>
    <row r="65" spans="1:8" ht="25.5">
      <c r="A65" s="81">
        <f t="shared" si="0"/>
        <v>54</v>
      </c>
      <c r="B65" s="130" t="s">
        <v>614</v>
      </c>
      <c r="C65" s="129" t="s">
        <v>183</v>
      </c>
      <c r="D65" s="129" t="s">
        <v>299</v>
      </c>
      <c r="E65" s="129" t="s">
        <v>394</v>
      </c>
      <c r="F65" s="129" t="s">
        <v>568</v>
      </c>
      <c r="G65" s="96">
        <f t="shared" si="1"/>
        <v>300</v>
      </c>
      <c r="H65" s="131">
        <v>300000</v>
      </c>
    </row>
    <row r="66" spans="1:8" ht="51">
      <c r="A66" s="81">
        <f t="shared" si="0"/>
        <v>55</v>
      </c>
      <c r="B66" s="130" t="s">
        <v>631</v>
      </c>
      <c r="C66" s="129" t="s">
        <v>183</v>
      </c>
      <c r="D66" s="129" t="s">
        <v>299</v>
      </c>
      <c r="E66" s="129" t="s">
        <v>395</v>
      </c>
      <c r="F66" s="129" t="s">
        <v>73</v>
      </c>
      <c r="G66" s="96">
        <f t="shared" si="1"/>
        <v>30</v>
      </c>
      <c r="H66" s="131">
        <v>30000</v>
      </c>
    </row>
    <row r="67" spans="1:8" ht="25.5">
      <c r="A67" s="81">
        <f t="shared" si="0"/>
        <v>56</v>
      </c>
      <c r="B67" s="130" t="s">
        <v>614</v>
      </c>
      <c r="C67" s="129" t="s">
        <v>183</v>
      </c>
      <c r="D67" s="129" t="s">
        <v>299</v>
      </c>
      <c r="E67" s="129" t="s">
        <v>395</v>
      </c>
      <c r="F67" s="129" t="s">
        <v>568</v>
      </c>
      <c r="G67" s="96">
        <f t="shared" si="1"/>
        <v>30</v>
      </c>
      <c r="H67" s="131">
        <v>30000</v>
      </c>
    </row>
    <row r="68" spans="1:8" ht="52.5" customHeight="1">
      <c r="A68" s="81">
        <f t="shared" si="0"/>
        <v>57</v>
      </c>
      <c r="B68" s="130" t="s">
        <v>1076</v>
      </c>
      <c r="C68" s="129" t="s">
        <v>183</v>
      </c>
      <c r="D68" s="129" t="s">
        <v>299</v>
      </c>
      <c r="E68" s="129" t="s">
        <v>396</v>
      </c>
      <c r="F68" s="129" t="s">
        <v>73</v>
      </c>
      <c r="G68" s="96">
        <f t="shared" si="1"/>
        <v>500</v>
      </c>
      <c r="H68" s="131">
        <v>500000</v>
      </c>
    </row>
    <row r="69" spans="1:8" ht="38.25">
      <c r="A69" s="81">
        <f t="shared" si="0"/>
        <v>58</v>
      </c>
      <c r="B69" s="130" t="s">
        <v>665</v>
      </c>
      <c r="C69" s="129" t="s">
        <v>183</v>
      </c>
      <c r="D69" s="129" t="s">
        <v>299</v>
      </c>
      <c r="E69" s="129" t="s">
        <v>396</v>
      </c>
      <c r="F69" s="129" t="s">
        <v>439</v>
      </c>
      <c r="G69" s="96">
        <f t="shared" si="1"/>
        <v>500</v>
      </c>
      <c r="H69" s="131">
        <v>500000</v>
      </c>
    </row>
    <row r="70" spans="1:8" ht="76.5">
      <c r="A70" s="81">
        <f t="shared" si="0"/>
        <v>59</v>
      </c>
      <c r="B70" s="130" t="s">
        <v>1276</v>
      </c>
      <c r="C70" s="129" t="s">
        <v>183</v>
      </c>
      <c r="D70" s="129" t="s">
        <v>299</v>
      </c>
      <c r="E70" s="129" t="s">
        <v>397</v>
      </c>
      <c r="F70" s="129" t="s">
        <v>73</v>
      </c>
      <c r="G70" s="96">
        <f t="shared" si="1"/>
        <v>250</v>
      </c>
      <c r="H70" s="131">
        <v>250000</v>
      </c>
    </row>
    <row r="71" spans="1:8" ht="25.5">
      <c r="A71" s="81">
        <f t="shared" si="0"/>
        <v>60</v>
      </c>
      <c r="B71" s="130" t="s">
        <v>614</v>
      </c>
      <c r="C71" s="129" t="s">
        <v>183</v>
      </c>
      <c r="D71" s="129" t="s">
        <v>299</v>
      </c>
      <c r="E71" s="129" t="s">
        <v>397</v>
      </c>
      <c r="F71" s="129" t="s">
        <v>568</v>
      </c>
      <c r="G71" s="96">
        <f t="shared" si="1"/>
        <v>250</v>
      </c>
      <c r="H71" s="131">
        <v>250000</v>
      </c>
    </row>
    <row r="72" spans="1:8" ht="25.5">
      <c r="A72" s="81">
        <f t="shared" si="0"/>
        <v>61</v>
      </c>
      <c r="B72" s="130" t="s">
        <v>632</v>
      </c>
      <c r="C72" s="129" t="s">
        <v>183</v>
      </c>
      <c r="D72" s="129" t="s">
        <v>299</v>
      </c>
      <c r="E72" s="129" t="s">
        <v>398</v>
      </c>
      <c r="F72" s="129" t="s">
        <v>73</v>
      </c>
      <c r="G72" s="96">
        <f t="shared" si="1"/>
        <v>130</v>
      </c>
      <c r="H72" s="131">
        <v>130000</v>
      </c>
    </row>
    <row r="73" spans="1:8" ht="25.5">
      <c r="A73" s="81">
        <f t="shared" si="0"/>
        <v>62</v>
      </c>
      <c r="B73" s="130" t="s">
        <v>614</v>
      </c>
      <c r="C73" s="129" t="s">
        <v>183</v>
      </c>
      <c r="D73" s="129" t="s">
        <v>299</v>
      </c>
      <c r="E73" s="129" t="s">
        <v>398</v>
      </c>
      <c r="F73" s="129" t="s">
        <v>568</v>
      </c>
      <c r="G73" s="96">
        <f t="shared" si="1"/>
        <v>130</v>
      </c>
      <c r="H73" s="131">
        <v>130000</v>
      </c>
    </row>
    <row r="74" spans="1:8" ht="38.25">
      <c r="A74" s="81">
        <f t="shared" si="0"/>
        <v>63</v>
      </c>
      <c r="B74" s="130" t="s">
        <v>633</v>
      </c>
      <c r="C74" s="129" t="s">
        <v>183</v>
      </c>
      <c r="D74" s="129" t="s">
        <v>299</v>
      </c>
      <c r="E74" s="129" t="s">
        <v>399</v>
      </c>
      <c r="F74" s="129" t="s">
        <v>73</v>
      </c>
      <c r="G74" s="96">
        <f t="shared" si="1"/>
        <v>15809.22242</v>
      </c>
      <c r="H74" s="131">
        <v>15809222.42</v>
      </c>
    </row>
    <row r="75" spans="1:8" ht="12.75">
      <c r="A75" s="81">
        <f t="shared" si="0"/>
        <v>64</v>
      </c>
      <c r="B75" s="130" t="s">
        <v>634</v>
      </c>
      <c r="C75" s="129" t="s">
        <v>183</v>
      </c>
      <c r="D75" s="129" t="s">
        <v>299</v>
      </c>
      <c r="E75" s="129" t="s">
        <v>399</v>
      </c>
      <c r="F75" s="129" t="s">
        <v>569</v>
      </c>
      <c r="G75" s="96">
        <f t="shared" si="1"/>
        <v>8933.42642</v>
      </c>
      <c r="H75" s="131">
        <v>8933426.42</v>
      </c>
    </row>
    <row r="76" spans="1:8" ht="25.5">
      <c r="A76" s="81">
        <f t="shared" si="0"/>
        <v>65</v>
      </c>
      <c r="B76" s="130" t="s">
        <v>614</v>
      </c>
      <c r="C76" s="129" t="s">
        <v>183</v>
      </c>
      <c r="D76" s="129" t="s">
        <v>299</v>
      </c>
      <c r="E76" s="129" t="s">
        <v>399</v>
      </c>
      <c r="F76" s="129" t="s">
        <v>568</v>
      </c>
      <c r="G76" s="96">
        <f t="shared" si="1"/>
        <v>6874.796</v>
      </c>
      <c r="H76" s="131">
        <v>6874796</v>
      </c>
    </row>
    <row r="77" spans="1:8" ht="12.75">
      <c r="A77" s="81">
        <f aca="true" t="shared" si="2" ref="A77:A140">1+A76</f>
        <v>66</v>
      </c>
      <c r="B77" s="130" t="s">
        <v>635</v>
      </c>
      <c r="C77" s="129" t="s">
        <v>183</v>
      </c>
      <c r="D77" s="129" t="s">
        <v>299</v>
      </c>
      <c r="E77" s="129" t="s">
        <v>399</v>
      </c>
      <c r="F77" s="129" t="s">
        <v>570</v>
      </c>
      <c r="G77" s="96">
        <f aca="true" t="shared" si="3" ref="G77:G140">H77/1000</f>
        <v>1</v>
      </c>
      <c r="H77" s="131">
        <v>1000</v>
      </c>
    </row>
    <row r="78" spans="1:8" ht="38.25">
      <c r="A78" s="81">
        <f t="shared" si="2"/>
        <v>67</v>
      </c>
      <c r="B78" s="130" t="s">
        <v>636</v>
      </c>
      <c r="C78" s="129" t="s">
        <v>183</v>
      </c>
      <c r="D78" s="129" t="s">
        <v>299</v>
      </c>
      <c r="E78" s="129" t="s">
        <v>400</v>
      </c>
      <c r="F78" s="129" t="s">
        <v>73</v>
      </c>
      <c r="G78" s="96">
        <f t="shared" si="3"/>
        <v>20</v>
      </c>
      <c r="H78" s="131">
        <v>20000</v>
      </c>
    </row>
    <row r="79" spans="1:8" ht="25.5">
      <c r="A79" s="81">
        <f t="shared" si="2"/>
        <v>68</v>
      </c>
      <c r="B79" s="130" t="s">
        <v>614</v>
      </c>
      <c r="C79" s="129" t="s">
        <v>183</v>
      </c>
      <c r="D79" s="129" t="s">
        <v>299</v>
      </c>
      <c r="E79" s="129" t="s">
        <v>400</v>
      </c>
      <c r="F79" s="129" t="s">
        <v>568</v>
      </c>
      <c r="G79" s="96">
        <f t="shared" si="3"/>
        <v>20</v>
      </c>
      <c r="H79" s="131">
        <v>20000</v>
      </c>
    </row>
    <row r="80" spans="1:8" ht="38.25">
      <c r="A80" s="81">
        <f t="shared" si="2"/>
        <v>69</v>
      </c>
      <c r="B80" s="130" t="s">
        <v>637</v>
      </c>
      <c r="C80" s="129" t="s">
        <v>183</v>
      </c>
      <c r="D80" s="129" t="s">
        <v>299</v>
      </c>
      <c r="E80" s="129" t="s">
        <v>401</v>
      </c>
      <c r="F80" s="129" t="s">
        <v>73</v>
      </c>
      <c r="G80" s="96">
        <f t="shared" si="3"/>
        <v>837.775</v>
      </c>
      <c r="H80" s="131">
        <v>837775</v>
      </c>
    </row>
    <row r="81" spans="1:8" ht="12.75">
      <c r="A81" s="81">
        <f t="shared" si="2"/>
        <v>70</v>
      </c>
      <c r="B81" s="130" t="s">
        <v>634</v>
      </c>
      <c r="C81" s="129" t="s">
        <v>183</v>
      </c>
      <c r="D81" s="129" t="s">
        <v>299</v>
      </c>
      <c r="E81" s="129" t="s">
        <v>401</v>
      </c>
      <c r="F81" s="129" t="s">
        <v>569</v>
      </c>
      <c r="G81" s="96">
        <f t="shared" si="3"/>
        <v>753.775</v>
      </c>
      <c r="H81" s="131">
        <v>753775</v>
      </c>
    </row>
    <row r="82" spans="1:8" ht="25.5">
      <c r="A82" s="81">
        <f t="shared" si="2"/>
        <v>71</v>
      </c>
      <c r="B82" s="130" t="s">
        <v>614</v>
      </c>
      <c r="C82" s="129" t="s">
        <v>183</v>
      </c>
      <c r="D82" s="129" t="s">
        <v>299</v>
      </c>
      <c r="E82" s="129" t="s">
        <v>401</v>
      </c>
      <c r="F82" s="129" t="s">
        <v>568</v>
      </c>
      <c r="G82" s="96">
        <f t="shared" si="3"/>
        <v>83.2</v>
      </c>
      <c r="H82" s="131">
        <v>83200</v>
      </c>
    </row>
    <row r="83" spans="1:8" ht="14.25" customHeight="1">
      <c r="A83" s="81">
        <f t="shared" si="2"/>
        <v>72</v>
      </c>
      <c r="B83" s="130" t="s">
        <v>635</v>
      </c>
      <c r="C83" s="129" t="s">
        <v>183</v>
      </c>
      <c r="D83" s="129" t="s">
        <v>299</v>
      </c>
      <c r="E83" s="129" t="s">
        <v>401</v>
      </c>
      <c r="F83" s="129" t="s">
        <v>570</v>
      </c>
      <c r="G83" s="96">
        <f t="shared" si="3"/>
        <v>0.8</v>
      </c>
      <c r="H83" s="131">
        <v>800</v>
      </c>
    </row>
    <row r="84" spans="1:8" ht="25.5">
      <c r="A84" s="81">
        <f t="shared" si="2"/>
        <v>73</v>
      </c>
      <c r="B84" s="130" t="s">
        <v>1047</v>
      </c>
      <c r="C84" s="129" t="s">
        <v>183</v>
      </c>
      <c r="D84" s="129" t="s">
        <v>299</v>
      </c>
      <c r="E84" s="129" t="s">
        <v>807</v>
      </c>
      <c r="F84" s="129" t="s">
        <v>73</v>
      </c>
      <c r="G84" s="96">
        <f t="shared" si="3"/>
        <v>262.96</v>
      </c>
      <c r="H84" s="131">
        <v>262960</v>
      </c>
    </row>
    <row r="85" spans="1:8" ht="25.5">
      <c r="A85" s="81">
        <f t="shared" si="2"/>
        <v>74</v>
      </c>
      <c r="B85" s="130" t="s">
        <v>614</v>
      </c>
      <c r="C85" s="129" t="s">
        <v>183</v>
      </c>
      <c r="D85" s="129" t="s">
        <v>299</v>
      </c>
      <c r="E85" s="129" t="s">
        <v>807</v>
      </c>
      <c r="F85" s="129" t="s">
        <v>568</v>
      </c>
      <c r="G85" s="96">
        <f t="shared" si="3"/>
        <v>262.96</v>
      </c>
      <c r="H85" s="131">
        <v>262960</v>
      </c>
    </row>
    <row r="86" spans="1:8" ht="63.75">
      <c r="A86" s="81">
        <f t="shared" si="2"/>
        <v>75</v>
      </c>
      <c r="B86" s="130" t="s">
        <v>1077</v>
      </c>
      <c r="C86" s="129" t="s">
        <v>183</v>
      </c>
      <c r="D86" s="129" t="s">
        <v>299</v>
      </c>
      <c r="E86" s="129" t="s">
        <v>402</v>
      </c>
      <c r="F86" s="129" t="s">
        <v>73</v>
      </c>
      <c r="G86" s="96">
        <f t="shared" si="3"/>
        <v>255</v>
      </c>
      <c r="H86" s="131">
        <v>255000</v>
      </c>
    </row>
    <row r="87" spans="1:8" ht="27" customHeight="1">
      <c r="A87" s="81">
        <f t="shared" si="2"/>
        <v>76</v>
      </c>
      <c r="B87" s="130" t="s">
        <v>614</v>
      </c>
      <c r="C87" s="129" t="s">
        <v>183</v>
      </c>
      <c r="D87" s="129" t="s">
        <v>299</v>
      </c>
      <c r="E87" s="129" t="s">
        <v>402</v>
      </c>
      <c r="F87" s="129" t="s">
        <v>568</v>
      </c>
      <c r="G87" s="96">
        <f t="shared" si="3"/>
        <v>255</v>
      </c>
      <c r="H87" s="131">
        <v>255000</v>
      </c>
    </row>
    <row r="88" spans="1:8" ht="51">
      <c r="A88" s="81">
        <f t="shared" si="2"/>
        <v>77</v>
      </c>
      <c r="B88" s="130" t="s">
        <v>1159</v>
      </c>
      <c r="C88" s="129" t="s">
        <v>183</v>
      </c>
      <c r="D88" s="129" t="s">
        <v>299</v>
      </c>
      <c r="E88" s="129" t="s">
        <v>403</v>
      </c>
      <c r="F88" s="129" t="s">
        <v>73</v>
      </c>
      <c r="G88" s="96">
        <f t="shared" si="3"/>
        <v>10634.86502</v>
      </c>
      <c r="H88" s="131">
        <v>10634865.02</v>
      </c>
    </row>
    <row r="89" spans="1:8" ht="25.5">
      <c r="A89" s="81">
        <f t="shared" si="2"/>
        <v>78</v>
      </c>
      <c r="B89" s="130" t="s">
        <v>1160</v>
      </c>
      <c r="C89" s="129" t="s">
        <v>183</v>
      </c>
      <c r="D89" s="129" t="s">
        <v>299</v>
      </c>
      <c r="E89" s="129" t="s">
        <v>404</v>
      </c>
      <c r="F89" s="129" t="s">
        <v>73</v>
      </c>
      <c r="G89" s="96">
        <f t="shared" si="3"/>
        <v>4877.582</v>
      </c>
      <c r="H89" s="131">
        <v>4877582</v>
      </c>
    </row>
    <row r="90" spans="1:8" ht="25.5">
      <c r="A90" s="81">
        <f t="shared" si="2"/>
        <v>79</v>
      </c>
      <c r="B90" s="130" t="s">
        <v>614</v>
      </c>
      <c r="C90" s="129" t="s">
        <v>183</v>
      </c>
      <c r="D90" s="129" t="s">
        <v>299</v>
      </c>
      <c r="E90" s="129" t="s">
        <v>404</v>
      </c>
      <c r="F90" s="129" t="s">
        <v>568</v>
      </c>
      <c r="G90" s="96">
        <f t="shared" si="3"/>
        <v>2386.332</v>
      </c>
      <c r="H90" s="131">
        <v>2386332</v>
      </c>
    </row>
    <row r="91" spans="1:8" ht="12.75">
      <c r="A91" s="81">
        <f t="shared" si="2"/>
        <v>80</v>
      </c>
      <c r="B91" s="130" t="s">
        <v>638</v>
      </c>
      <c r="C91" s="129" t="s">
        <v>183</v>
      </c>
      <c r="D91" s="129" t="s">
        <v>299</v>
      </c>
      <c r="E91" s="129" t="s">
        <v>404</v>
      </c>
      <c r="F91" s="129" t="s">
        <v>571</v>
      </c>
      <c r="G91" s="96">
        <f t="shared" si="3"/>
        <v>2491.25</v>
      </c>
      <c r="H91" s="131">
        <v>2491250</v>
      </c>
    </row>
    <row r="92" spans="1:8" ht="25.5">
      <c r="A92" s="81">
        <f t="shared" si="2"/>
        <v>81</v>
      </c>
      <c r="B92" s="130" t="s">
        <v>1161</v>
      </c>
      <c r="C92" s="129" t="s">
        <v>183</v>
      </c>
      <c r="D92" s="129" t="s">
        <v>299</v>
      </c>
      <c r="E92" s="129" t="s">
        <v>405</v>
      </c>
      <c r="F92" s="129" t="s">
        <v>73</v>
      </c>
      <c r="G92" s="96">
        <f t="shared" si="3"/>
        <v>216.80026</v>
      </c>
      <c r="H92" s="131">
        <v>216800.26</v>
      </c>
    </row>
    <row r="93" spans="1:8" ht="25.5">
      <c r="A93" s="81">
        <f t="shared" si="2"/>
        <v>82</v>
      </c>
      <c r="B93" s="130" t="s">
        <v>614</v>
      </c>
      <c r="C93" s="129" t="s">
        <v>183</v>
      </c>
      <c r="D93" s="129" t="s">
        <v>299</v>
      </c>
      <c r="E93" s="129" t="s">
        <v>405</v>
      </c>
      <c r="F93" s="129" t="s">
        <v>568</v>
      </c>
      <c r="G93" s="96">
        <f t="shared" si="3"/>
        <v>216.80026</v>
      </c>
      <c r="H93" s="131">
        <v>216800.26</v>
      </c>
    </row>
    <row r="94" spans="1:8" ht="25.5">
      <c r="A94" s="81">
        <f t="shared" si="2"/>
        <v>83</v>
      </c>
      <c r="B94" s="130" t="s">
        <v>1162</v>
      </c>
      <c r="C94" s="129" t="s">
        <v>183</v>
      </c>
      <c r="D94" s="129" t="s">
        <v>299</v>
      </c>
      <c r="E94" s="129" t="s">
        <v>406</v>
      </c>
      <c r="F94" s="129" t="s">
        <v>73</v>
      </c>
      <c r="G94" s="96">
        <f t="shared" si="3"/>
        <v>390</v>
      </c>
      <c r="H94" s="131">
        <v>390000</v>
      </c>
    </row>
    <row r="95" spans="1:8" ht="25.5">
      <c r="A95" s="81">
        <f t="shared" si="2"/>
        <v>84</v>
      </c>
      <c r="B95" s="130" t="s">
        <v>614</v>
      </c>
      <c r="C95" s="129" t="s">
        <v>183</v>
      </c>
      <c r="D95" s="129" t="s">
        <v>299</v>
      </c>
      <c r="E95" s="129" t="s">
        <v>406</v>
      </c>
      <c r="F95" s="129" t="s">
        <v>568</v>
      </c>
      <c r="G95" s="96">
        <f t="shared" si="3"/>
        <v>390</v>
      </c>
      <c r="H95" s="131">
        <v>390000</v>
      </c>
    </row>
    <row r="96" spans="1:8" ht="39" customHeight="1">
      <c r="A96" s="81">
        <f t="shared" si="2"/>
        <v>85</v>
      </c>
      <c r="B96" s="130" t="s">
        <v>1163</v>
      </c>
      <c r="C96" s="129" t="s">
        <v>183</v>
      </c>
      <c r="D96" s="129" t="s">
        <v>299</v>
      </c>
      <c r="E96" s="129" t="s">
        <v>407</v>
      </c>
      <c r="F96" s="129" t="s">
        <v>73</v>
      </c>
      <c r="G96" s="96">
        <f t="shared" si="3"/>
        <v>4857.28302</v>
      </c>
      <c r="H96" s="131">
        <v>4857283.02</v>
      </c>
    </row>
    <row r="97" spans="1:8" ht="25.5">
      <c r="A97" s="81">
        <f t="shared" si="2"/>
        <v>86</v>
      </c>
      <c r="B97" s="130" t="s">
        <v>614</v>
      </c>
      <c r="C97" s="129" t="s">
        <v>183</v>
      </c>
      <c r="D97" s="129" t="s">
        <v>299</v>
      </c>
      <c r="E97" s="129" t="s">
        <v>407</v>
      </c>
      <c r="F97" s="129" t="s">
        <v>568</v>
      </c>
      <c r="G97" s="96">
        <f t="shared" si="3"/>
        <v>4855.28302</v>
      </c>
      <c r="H97" s="131">
        <v>4855283.02</v>
      </c>
    </row>
    <row r="98" spans="1:8" ht="12.75">
      <c r="A98" s="81">
        <f t="shared" si="2"/>
        <v>87</v>
      </c>
      <c r="B98" s="130" t="s">
        <v>635</v>
      </c>
      <c r="C98" s="129" t="s">
        <v>183</v>
      </c>
      <c r="D98" s="129" t="s">
        <v>299</v>
      </c>
      <c r="E98" s="129" t="s">
        <v>407</v>
      </c>
      <c r="F98" s="129" t="s">
        <v>570</v>
      </c>
      <c r="G98" s="96">
        <f t="shared" si="3"/>
        <v>2</v>
      </c>
      <c r="H98" s="131">
        <v>2000</v>
      </c>
    </row>
    <row r="99" spans="1:8" ht="25.5">
      <c r="A99" s="81">
        <f t="shared" si="2"/>
        <v>88</v>
      </c>
      <c r="B99" s="130" t="s">
        <v>1164</v>
      </c>
      <c r="C99" s="129" t="s">
        <v>183</v>
      </c>
      <c r="D99" s="129" t="s">
        <v>299</v>
      </c>
      <c r="E99" s="129" t="s">
        <v>408</v>
      </c>
      <c r="F99" s="129" t="s">
        <v>73</v>
      </c>
      <c r="G99" s="96">
        <f t="shared" si="3"/>
        <v>60</v>
      </c>
      <c r="H99" s="131">
        <v>60000</v>
      </c>
    </row>
    <row r="100" spans="1:8" ht="25.5">
      <c r="A100" s="81">
        <f t="shared" si="2"/>
        <v>89</v>
      </c>
      <c r="B100" s="130" t="s">
        <v>614</v>
      </c>
      <c r="C100" s="129" t="s">
        <v>183</v>
      </c>
      <c r="D100" s="129" t="s">
        <v>299</v>
      </c>
      <c r="E100" s="129" t="s">
        <v>408</v>
      </c>
      <c r="F100" s="129" t="s">
        <v>568</v>
      </c>
      <c r="G100" s="96">
        <f t="shared" si="3"/>
        <v>60</v>
      </c>
      <c r="H100" s="131">
        <v>60000</v>
      </c>
    </row>
    <row r="101" spans="1:8" ht="25.5">
      <c r="A101" s="81">
        <f t="shared" si="2"/>
        <v>90</v>
      </c>
      <c r="B101" s="130" t="s">
        <v>1165</v>
      </c>
      <c r="C101" s="129" t="s">
        <v>183</v>
      </c>
      <c r="D101" s="129" t="s">
        <v>299</v>
      </c>
      <c r="E101" s="129" t="s">
        <v>409</v>
      </c>
      <c r="F101" s="129" t="s">
        <v>73</v>
      </c>
      <c r="G101" s="96">
        <f t="shared" si="3"/>
        <v>35</v>
      </c>
      <c r="H101" s="131">
        <v>35000</v>
      </c>
    </row>
    <row r="102" spans="1:8" ht="25.5">
      <c r="A102" s="81">
        <f t="shared" si="2"/>
        <v>91</v>
      </c>
      <c r="B102" s="130" t="s">
        <v>614</v>
      </c>
      <c r="C102" s="129" t="s">
        <v>183</v>
      </c>
      <c r="D102" s="129" t="s">
        <v>299</v>
      </c>
      <c r="E102" s="129" t="s">
        <v>409</v>
      </c>
      <c r="F102" s="129" t="s">
        <v>568</v>
      </c>
      <c r="G102" s="96">
        <f t="shared" si="3"/>
        <v>35</v>
      </c>
      <c r="H102" s="131">
        <v>35000</v>
      </c>
    </row>
    <row r="103" spans="1:8" ht="12.75">
      <c r="A103" s="81">
        <f t="shared" si="2"/>
        <v>92</v>
      </c>
      <c r="B103" s="130" t="s">
        <v>1168</v>
      </c>
      <c r="C103" s="129" t="s">
        <v>183</v>
      </c>
      <c r="D103" s="129" t="s">
        <v>299</v>
      </c>
      <c r="E103" s="129" t="s">
        <v>1172</v>
      </c>
      <c r="F103" s="129" t="s">
        <v>73</v>
      </c>
      <c r="G103" s="96">
        <f t="shared" si="3"/>
        <v>198.19974</v>
      </c>
      <c r="H103" s="131">
        <v>198199.74</v>
      </c>
    </row>
    <row r="104" spans="1:8" ht="25.5" customHeight="1">
      <c r="A104" s="81">
        <f t="shared" si="2"/>
        <v>93</v>
      </c>
      <c r="B104" s="130" t="s">
        <v>614</v>
      </c>
      <c r="C104" s="129" t="s">
        <v>183</v>
      </c>
      <c r="D104" s="129" t="s">
        <v>299</v>
      </c>
      <c r="E104" s="129" t="s">
        <v>1172</v>
      </c>
      <c r="F104" s="129" t="s">
        <v>568</v>
      </c>
      <c r="G104" s="96">
        <f t="shared" si="3"/>
        <v>198.19974</v>
      </c>
      <c r="H104" s="131">
        <v>198199.74</v>
      </c>
    </row>
    <row r="105" spans="1:8" ht="38.25">
      <c r="A105" s="81">
        <f t="shared" si="2"/>
        <v>94</v>
      </c>
      <c r="B105" s="130" t="s">
        <v>639</v>
      </c>
      <c r="C105" s="129" t="s">
        <v>183</v>
      </c>
      <c r="D105" s="129" t="s">
        <v>299</v>
      </c>
      <c r="E105" s="129" t="s">
        <v>177</v>
      </c>
      <c r="F105" s="129" t="s">
        <v>73</v>
      </c>
      <c r="G105" s="96">
        <f t="shared" si="3"/>
        <v>87.6</v>
      </c>
      <c r="H105" s="131">
        <v>87600</v>
      </c>
    </row>
    <row r="106" spans="1:8" ht="38.25">
      <c r="A106" s="81">
        <f t="shared" si="2"/>
        <v>95</v>
      </c>
      <c r="B106" s="130" t="s">
        <v>640</v>
      </c>
      <c r="C106" s="129" t="s">
        <v>183</v>
      </c>
      <c r="D106" s="129" t="s">
        <v>299</v>
      </c>
      <c r="E106" s="129" t="s">
        <v>410</v>
      </c>
      <c r="F106" s="129" t="s">
        <v>73</v>
      </c>
      <c r="G106" s="96">
        <f t="shared" si="3"/>
        <v>87.6</v>
      </c>
      <c r="H106" s="131">
        <v>87600</v>
      </c>
    </row>
    <row r="107" spans="1:8" ht="63.75">
      <c r="A107" s="81">
        <f t="shared" si="2"/>
        <v>96</v>
      </c>
      <c r="B107" s="130" t="s">
        <v>1078</v>
      </c>
      <c r="C107" s="129" t="s">
        <v>183</v>
      </c>
      <c r="D107" s="129" t="s">
        <v>299</v>
      </c>
      <c r="E107" s="129" t="s">
        <v>411</v>
      </c>
      <c r="F107" s="129" t="s">
        <v>73</v>
      </c>
      <c r="G107" s="96">
        <f t="shared" si="3"/>
        <v>0.1</v>
      </c>
      <c r="H107" s="131">
        <v>100</v>
      </c>
    </row>
    <row r="108" spans="1:8" ht="25.5">
      <c r="A108" s="81">
        <f t="shared" si="2"/>
        <v>97</v>
      </c>
      <c r="B108" s="130" t="s">
        <v>614</v>
      </c>
      <c r="C108" s="129" t="s">
        <v>183</v>
      </c>
      <c r="D108" s="129" t="s">
        <v>299</v>
      </c>
      <c r="E108" s="129" t="s">
        <v>411</v>
      </c>
      <c r="F108" s="129" t="s">
        <v>568</v>
      </c>
      <c r="G108" s="96">
        <f t="shared" si="3"/>
        <v>0.1</v>
      </c>
      <c r="H108" s="131">
        <v>100</v>
      </c>
    </row>
    <row r="109" spans="1:8" ht="38.25">
      <c r="A109" s="81">
        <f t="shared" si="2"/>
        <v>98</v>
      </c>
      <c r="B109" s="130" t="s">
        <v>1166</v>
      </c>
      <c r="C109" s="129" t="s">
        <v>183</v>
      </c>
      <c r="D109" s="129" t="s">
        <v>299</v>
      </c>
      <c r="E109" s="129" t="s">
        <v>412</v>
      </c>
      <c r="F109" s="129" t="s">
        <v>73</v>
      </c>
      <c r="G109" s="96">
        <f t="shared" si="3"/>
        <v>87.5</v>
      </c>
      <c r="H109" s="131">
        <v>87500</v>
      </c>
    </row>
    <row r="110" spans="1:8" ht="25.5">
      <c r="A110" s="81">
        <f t="shared" si="2"/>
        <v>99</v>
      </c>
      <c r="B110" s="130" t="s">
        <v>614</v>
      </c>
      <c r="C110" s="129" t="s">
        <v>183</v>
      </c>
      <c r="D110" s="129" t="s">
        <v>299</v>
      </c>
      <c r="E110" s="129" t="s">
        <v>412</v>
      </c>
      <c r="F110" s="129" t="s">
        <v>568</v>
      </c>
      <c r="G110" s="96">
        <f t="shared" si="3"/>
        <v>87.5</v>
      </c>
      <c r="H110" s="131">
        <v>87500</v>
      </c>
    </row>
    <row r="111" spans="1:8" ht="38.25">
      <c r="A111" s="81">
        <f t="shared" si="2"/>
        <v>100</v>
      </c>
      <c r="B111" s="130" t="s">
        <v>704</v>
      </c>
      <c r="C111" s="129" t="s">
        <v>183</v>
      </c>
      <c r="D111" s="129" t="s">
        <v>299</v>
      </c>
      <c r="E111" s="129" t="s">
        <v>610</v>
      </c>
      <c r="F111" s="129" t="s">
        <v>73</v>
      </c>
      <c r="G111" s="96">
        <f t="shared" si="3"/>
        <v>12.65</v>
      </c>
      <c r="H111" s="131">
        <v>12650</v>
      </c>
    </row>
    <row r="112" spans="1:8" ht="14.25" customHeight="1">
      <c r="A112" s="81">
        <f t="shared" si="2"/>
        <v>101</v>
      </c>
      <c r="B112" s="130" t="s">
        <v>1167</v>
      </c>
      <c r="C112" s="129" t="s">
        <v>183</v>
      </c>
      <c r="D112" s="129" t="s">
        <v>299</v>
      </c>
      <c r="E112" s="129" t="s">
        <v>1157</v>
      </c>
      <c r="F112" s="129" t="s">
        <v>73</v>
      </c>
      <c r="G112" s="96">
        <f t="shared" si="3"/>
        <v>12.65</v>
      </c>
      <c r="H112" s="131">
        <v>12650</v>
      </c>
    </row>
    <row r="113" spans="1:8" ht="37.5" customHeight="1">
      <c r="A113" s="81">
        <f t="shared" si="2"/>
        <v>102</v>
      </c>
      <c r="B113" s="130" t="s">
        <v>1168</v>
      </c>
      <c r="C113" s="129" t="s">
        <v>183</v>
      </c>
      <c r="D113" s="129" t="s">
        <v>299</v>
      </c>
      <c r="E113" s="129" t="s">
        <v>1158</v>
      </c>
      <c r="F113" s="129" t="s">
        <v>73</v>
      </c>
      <c r="G113" s="96">
        <f t="shared" si="3"/>
        <v>12.65</v>
      </c>
      <c r="H113" s="131">
        <v>12650</v>
      </c>
    </row>
    <row r="114" spans="1:8" ht="12.75">
      <c r="A114" s="81">
        <f t="shared" si="2"/>
        <v>103</v>
      </c>
      <c r="B114" s="130" t="s">
        <v>1169</v>
      </c>
      <c r="C114" s="129" t="s">
        <v>183</v>
      </c>
      <c r="D114" s="129" t="s">
        <v>299</v>
      </c>
      <c r="E114" s="129" t="s">
        <v>1158</v>
      </c>
      <c r="F114" s="129" t="s">
        <v>809</v>
      </c>
      <c r="G114" s="96">
        <f t="shared" si="3"/>
        <v>12.65</v>
      </c>
      <c r="H114" s="131">
        <v>12650</v>
      </c>
    </row>
    <row r="115" spans="1:8" ht="51">
      <c r="A115" s="81">
        <f t="shared" si="2"/>
        <v>104</v>
      </c>
      <c r="B115" s="130" t="s">
        <v>1079</v>
      </c>
      <c r="C115" s="129" t="s">
        <v>183</v>
      </c>
      <c r="D115" s="129" t="s">
        <v>299</v>
      </c>
      <c r="E115" s="129" t="s">
        <v>784</v>
      </c>
      <c r="F115" s="129" t="s">
        <v>73</v>
      </c>
      <c r="G115" s="96">
        <f t="shared" si="3"/>
        <v>10000</v>
      </c>
      <c r="H115" s="131">
        <v>10000000</v>
      </c>
    </row>
    <row r="116" spans="1:8" ht="38.25">
      <c r="A116" s="81">
        <f t="shared" si="2"/>
        <v>105</v>
      </c>
      <c r="B116" s="130" t="s">
        <v>1048</v>
      </c>
      <c r="C116" s="129" t="s">
        <v>183</v>
      </c>
      <c r="D116" s="129" t="s">
        <v>299</v>
      </c>
      <c r="E116" s="129" t="s">
        <v>785</v>
      </c>
      <c r="F116" s="129" t="s">
        <v>73</v>
      </c>
      <c r="G116" s="96">
        <f t="shared" si="3"/>
        <v>10000</v>
      </c>
      <c r="H116" s="131">
        <v>10000000</v>
      </c>
    </row>
    <row r="117" spans="1:8" ht="12.75">
      <c r="A117" s="81">
        <f t="shared" si="2"/>
        <v>106</v>
      </c>
      <c r="B117" s="130" t="s">
        <v>638</v>
      </c>
      <c r="C117" s="129" t="s">
        <v>183</v>
      </c>
      <c r="D117" s="129" t="s">
        <v>299</v>
      </c>
      <c r="E117" s="129" t="s">
        <v>785</v>
      </c>
      <c r="F117" s="129" t="s">
        <v>571</v>
      </c>
      <c r="G117" s="96">
        <f t="shared" si="3"/>
        <v>10000</v>
      </c>
      <c r="H117" s="131">
        <v>10000000</v>
      </c>
    </row>
    <row r="118" spans="1:8" ht="12.75">
      <c r="A118" s="81">
        <f t="shared" si="2"/>
        <v>107</v>
      </c>
      <c r="B118" s="130" t="s">
        <v>577</v>
      </c>
      <c r="C118" s="129" t="s">
        <v>183</v>
      </c>
      <c r="D118" s="129" t="s">
        <v>299</v>
      </c>
      <c r="E118" s="129" t="s">
        <v>371</v>
      </c>
      <c r="F118" s="129" t="s">
        <v>73</v>
      </c>
      <c r="G118" s="96">
        <f t="shared" si="3"/>
        <v>325.695</v>
      </c>
      <c r="H118" s="131">
        <v>325695</v>
      </c>
    </row>
    <row r="119" spans="1:8" ht="25.5">
      <c r="A119" s="81">
        <f t="shared" si="2"/>
        <v>108</v>
      </c>
      <c r="B119" s="130" t="s">
        <v>613</v>
      </c>
      <c r="C119" s="129" t="s">
        <v>183</v>
      </c>
      <c r="D119" s="129" t="s">
        <v>299</v>
      </c>
      <c r="E119" s="129" t="s">
        <v>373</v>
      </c>
      <c r="F119" s="129" t="s">
        <v>73</v>
      </c>
      <c r="G119" s="96">
        <f t="shared" si="3"/>
        <v>325.695</v>
      </c>
      <c r="H119" s="131">
        <v>325695</v>
      </c>
    </row>
    <row r="120" spans="1:8" ht="25.5">
      <c r="A120" s="81">
        <f t="shared" si="2"/>
        <v>109</v>
      </c>
      <c r="B120" s="130" t="s">
        <v>612</v>
      </c>
      <c r="C120" s="129" t="s">
        <v>183</v>
      </c>
      <c r="D120" s="129" t="s">
        <v>299</v>
      </c>
      <c r="E120" s="129" t="s">
        <v>373</v>
      </c>
      <c r="F120" s="129" t="s">
        <v>567</v>
      </c>
      <c r="G120" s="96">
        <f t="shared" si="3"/>
        <v>325.695</v>
      </c>
      <c r="H120" s="131">
        <v>325695</v>
      </c>
    </row>
    <row r="121" spans="1:8" ht="25.5">
      <c r="A121" s="81">
        <f t="shared" si="2"/>
        <v>110</v>
      </c>
      <c r="B121" s="130" t="s">
        <v>190</v>
      </c>
      <c r="C121" s="129" t="s">
        <v>183</v>
      </c>
      <c r="D121" s="129" t="s">
        <v>157</v>
      </c>
      <c r="E121" s="129" t="s">
        <v>84</v>
      </c>
      <c r="F121" s="129" t="s">
        <v>73</v>
      </c>
      <c r="G121" s="96">
        <f t="shared" si="3"/>
        <v>5136.033</v>
      </c>
      <c r="H121" s="131">
        <v>5136033</v>
      </c>
    </row>
    <row r="122" spans="1:8" ht="27.75" customHeight="1">
      <c r="A122" s="81">
        <f t="shared" si="2"/>
        <v>111</v>
      </c>
      <c r="B122" s="130" t="s">
        <v>191</v>
      </c>
      <c r="C122" s="129" t="s">
        <v>183</v>
      </c>
      <c r="D122" s="129" t="s">
        <v>158</v>
      </c>
      <c r="E122" s="129" t="s">
        <v>84</v>
      </c>
      <c r="F122" s="129" t="s">
        <v>73</v>
      </c>
      <c r="G122" s="96">
        <f t="shared" si="3"/>
        <v>2437</v>
      </c>
      <c r="H122" s="131">
        <v>2437000</v>
      </c>
    </row>
    <row r="123" spans="1:8" ht="38.25">
      <c r="A123" s="81">
        <f t="shared" si="2"/>
        <v>112</v>
      </c>
      <c r="B123" s="130" t="s">
        <v>639</v>
      </c>
      <c r="C123" s="129" t="s">
        <v>183</v>
      </c>
      <c r="D123" s="129" t="s">
        <v>158</v>
      </c>
      <c r="E123" s="129" t="s">
        <v>177</v>
      </c>
      <c r="F123" s="129" t="s">
        <v>73</v>
      </c>
      <c r="G123" s="96">
        <f t="shared" si="3"/>
        <v>2437</v>
      </c>
      <c r="H123" s="131">
        <v>2437000</v>
      </c>
    </row>
    <row r="124" spans="1:8" ht="63.75">
      <c r="A124" s="81">
        <f t="shared" si="2"/>
        <v>113</v>
      </c>
      <c r="B124" s="130" t="s">
        <v>641</v>
      </c>
      <c r="C124" s="129" t="s">
        <v>183</v>
      </c>
      <c r="D124" s="129" t="s">
        <v>158</v>
      </c>
      <c r="E124" s="129" t="s">
        <v>413</v>
      </c>
      <c r="F124" s="129" t="s">
        <v>73</v>
      </c>
      <c r="G124" s="96">
        <f t="shared" si="3"/>
        <v>2437</v>
      </c>
      <c r="H124" s="131">
        <v>2437000</v>
      </c>
    </row>
    <row r="125" spans="1:8" ht="63.75">
      <c r="A125" s="81">
        <f t="shared" si="2"/>
        <v>114</v>
      </c>
      <c r="B125" s="130" t="s">
        <v>642</v>
      </c>
      <c r="C125" s="129" t="s">
        <v>183</v>
      </c>
      <c r="D125" s="129" t="s">
        <v>158</v>
      </c>
      <c r="E125" s="129" t="s">
        <v>414</v>
      </c>
      <c r="F125" s="129" t="s">
        <v>73</v>
      </c>
      <c r="G125" s="96">
        <f t="shared" si="3"/>
        <v>30</v>
      </c>
      <c r="H125" s="131">
        <v>30000</v>
      </c>
    </row>
    <row r="126" spans="1:8" ht="25.5">
      <c r="A126" s="81">
        <f t="shared" si="2"/>
        <v>115</v>
      </c>
      <c r="B126" s="130" t="s">
        <v>614</v>
      </c>
      <c r="C126" s="129" t="s">
        <v>183</v>
      </c>
      <c r="D126" s="129" t="s">
        <v>158</v>
      </c>
      <c r="E126" s="129" t="s">
        <v>414</v>
      </c>
      <c r="F126" s="129" t="s">
        <v>568</v>
      </c>
      <c r="G126" s="96">
        <f t="shared" si="3"/>
        <v>30</v>
      </c>
      <c r="H126" s="131">
        <v>30000</v>
      </c>
    </row>
    <row r="127" spans="1:8" ht="25.5">
      <c r="A127" s="81">
        <f t="shared" si="2"/>
        <v>116</v>
      </c>
      <c r="B127" s="130" t="s">
        <v>643</v>
      </c>
      <c r="C127" s="129" t="s">
        <v>183</v>
      </c>
      <c r="D127" s="129" t="s">
        <v>158</v>
      </c>
      <c r="E127" s="129" t="s">
        <v>415</v>
      </c>
      <c r="F127" s="129" t="s">
        <v>73</v>
      </c>
      <c r="G127" s="96">
        <f t="shared" si="3"/>
        <v>10</v>
      </c>
      <c r="H127" s="131">
        <v>10000</v>
      </c>
    </row>
    <row r="128" spans="1:8" ht="25.5">
      <c r="A128" s="81">
        <f t="shared" si="2"/>
        <v>117</v>
      </c>
      <c r="B128" s="130" t="s">
        <v>614</v>
      </c>
      <c r="C128" s="129" t="s">
        <v>183</v>
      </c>
      <c r="D128" s="129" t="s">
        <v>158</v>
      </c>
      <c r="E128" s="129" t="s">
        <v>415</v>
      </c>
      <c r="F128" s="129" t="s">
        <v>568</v>
      </c>
      <c r="G128" s="96">
        <f t="shared" si="3"/>
        <v>10</v>
      </c>
      <c r="H128" s="131">
        <v>10000</v>
      </c>
    </row>
    <row r="129" spans="1:8" ht="38.25">
      <c r="A129" s="81">
        <f t="shared" si="2"/>
        <v>118</v>
      </c>
      <c r="B129" s="130" t="s">
        <v>644</v>
      </c>
      <c r="C129" s="129" t="s">
        <v>183</v>
      </c>
      <c r="D129" s="129" t="s">
        <v>158</v>
      </c>
      <c r="E129" s="129" t="s">
        <v>416</v>
      </c>
      <c r="F129" s="129" t="s">
        <v>73</v>
      </c>
      <c r="G129" s="96">
        <f t="shared" si="3"/>
        <v>20</v>
      </c>
      <c r="H129" s="131">
        <v>20000</v>
      </c>
    </row>
    <row r="130" spans="1:8" ht="13.5" customHeight="1">
      <c r="A130" s="81">
        <f t="shared" si="2"/>
        <v>119</v>
      </c>
      <c r="B130" s="130" t="s">
        <v>614</v>
      </c>
      <c r="C130" s="129" t="s">
        <v>183</v>
      </c>
      <c r="D130" s="129" t="s">
        <v>158</v>
      </c>
      <c r="E130" s="129" t="s">
        <v>416</v>
      </c>
      <c r="F130" s="129" t="s">
        <v>568</v>
      </c>
      <c r="G130" s="96">
        <f t="shared" si="3"/>
        <v>20</v>
      </c>
      <c r="H130" s="131">
        <v>20000</v>
      </c>
    </row>
    <row r="131" spans="1:8" ht="63.75">
      <c r="A131" s="81">
        <f t="shared" si="2"/>
        <v>120</v>
      </c>
      <c r="B131" s="130" t="s">
        <v>645</v>
      </c>
      <c r="C131" s="129" t="s">
        <v>183</v>
      </c>
      <c r="D131" s="129" t="s">
        <v>158</v>
      </c>
      <c r="E131" s="129" t="s">
        <v>417</v>
      </c>
      <c r="F131" s="129" t="s">
        <v>73</v>
      </c>
      <c r="G131" s="96">
        <f t="shared" si="3"/>
        <v>10</v>
      </c>
      <c r="H131" s="131">
        <v>10000</v>
      </c>
    </row>
    <row r="132" spans="1:8" ht="25.5">
      <c r="A132" s="81">
        <f t="shared" si="2"/>
        <v>121</v>
      </c>
      <c r="B132" s="130" t="s">
        <v>614</v>
      </c>
      <c r="C132" s="129" t="s">
        <v>183</v>
      </c>
      <c r="D132" s="129" t="s">
        <v>158</v>
      </c>
      <c r="E132" s="129" t="s">
        <v>417</v>
      </c>
      <c r="F132" s="129" t="s">
        <v>568</v>
      </c>
      <c r="G132" s="96">
        <f t="shared" si="3"/>
        <v>10</v>
      </c>
      <c r="H132" s="131">
        <v>10000</v>
      </c>
    </row>
    <row r="133" spans="1:8" ht="38.25">
      <c r="A133" s="81">
        <f t="shared" si="2"/>
        <v>122</v>
      </c>
      <c r="B133" s="130" t="s">
        <v>1049</v>
      </c>
      <c r="C133" s="129" t="s">
        <v>183</v>
      </c>
      <c r="D133" s="129" t="s">
        <v>158</v>
      </c>
      <c r="E133" s="129" t="s">
        <v>419</v>
      </c>
      <c r="F133" s="129" t="s">
        <v>73</v>
      </c>
      <c r="G133" s="96">
        <f t="shared" si="3"/>
        <v>50</v>
      </c>
      <c r="H133" s="131">
        <v>50000</v>
      </c>
    </row>
    <row r="134" spans="1:8" ht="25.5">
      <c r="A134" s="81">
        <f t="shared" si="2"/>
        <v>123</v>
      </c>
      <c r="B134" s="130" t="s">
        <v>614</v>
      </c>
      <c r="C134" s="129" t="s">
        <v>183</v>
      </c>
      <c r="D134" s="129" t="s">
        <v>158</v>
      </c>
      <c r="E134" s="129" t="s">
        <v>419</v>
      </c>
      <c r="F134" s="129" t="s">
        <v>568</v>
      </c>
      <c r="G134" s="96">
        <f t="shared" si="3"/>
        <v>50</v>
      </c>
      <c r="H134" s="131">
        <v>50000</v>
      </c>
    </row>
    <row r="135" spans="1:8" ht="12.75">
      <c r="A135" s="81">
        <f t="shared" si="2"/>
        <v>124</v>
      </c>
      <c r="B135" s="130" t="s">
        <v>647</v>
      </c>
      <c r="C135" s="129" t="s">
        <v>183</v>
      </c>
      <c r="D135" s="129" t="s">
        <v>158</v>
      </c>
      <c r="E135" s="129" t="s">
        <v>420</v>
      </c>
      <c r="F135" s="129" t="s">
        <v>73</v>
      </c>
      <c r="G135" s="96">
        <f t="shared" si="3"/>
        <v>50</v>
      </c>
      <c r="H135" s="131">
        <v>50000</v>
      </c>
    </row>
    <row r="136" spans="1:8" ht="27" customHeight="1">
      <c r="A136" s="81">
        <f t="shared" si="2"/>
        <v>125</v>
      </c>
      <c r="B136" s="130" t="s">
        <v>614</v>
      </c>
      <c r="C136" s="129" t="s">
        <v>183</v>
      </c>
      <c r="D136" s="129" t="s">
        <v>158</v>
      </c>
      <c r="E136" s="129" t="s">
        <v>420</v>
      </c>
      <c r="F136" s="129" t="s">
        <v>568</v>
      </c>
      <c r="G136" s="96">
        <f t="shared" si="3"/>
        <v>50</v>
      </c>
      <c r="H136" s="131">
        <v>50000</v>
      </c>
    </row>
    <row r="137" spans="1:8" ht="25.5">
      <c r="A137" s="81">
        <f t="shared" si="2"/>
        <v>126</v>
      </c>
      <c r="B137" s="130" t="s">
        <v>648</v>
      </c>
      <c r="C137" s="129" t="s">
        <v>183</v>
      </c>
      <c r="D137" s="129" t="s">
        <v>158</v>
      </c>
      <c r="E137" s="129" t="s">
        <v>421</v>
      </c>
      <c r="F137" s="129" t="s">
        <v>73</v>
      </c>
      <c r="G137" s="96">
        <f t="shared" si="3"/>
        <v>32</v>
      </c>
      <c r="H137" s="131">
        <v>32000</v>
      </c>
    </row>
    <row r="138" spans="1:8" ht="13.5" customHeight="1">
      <c r="A138" s="81">
        <f t="shared" si="2"/>
        <v>127</v>
      </c>
      <c r="B138" s="130" t="s">
        <v>614</v>
      </c>
      <c r="C138" s="129" t="s">
        <v>183</v>
      </c>
      <c r="D138" s="129" t="s">
        <v>158</v>
      </c>
      <c r="E138" s="129" t="s">
        <v>421</v>
      </c>
      <c r="F138" s="129" t="s">
        <v>568</v>
      </c>
      <c r="G138" s="96">
        <f t="shared" si="3"/>
        <v>32</v>
      </c>
      <c r="H138" s="131">
        <v>32000</v>
      </c>
    </row>
    <row r="139" spans="1:8" ht="12.75">
      <c r="A139" s="81">
        <f t="shared" si="2"/>
        <v>128</v>
      </c>
      <c r="B139" s="130" t="s">
        <v>649</v>
      </c>
      <c r="C139" s="129" t="s">
        <v>183</v>
      </c>
      <c r="D139" s="129" t="s">
        <v>158</v>
      </c>
      <c r="E139" s="129" t="s">
        <v>422</v>
      </c>
      <c r="F139" s="129" t="s">
        <v>73</v>
      </c>
      <c r="G139" s="96">
        <f t="shared" si="3"/>
        <v>2235</v>
      </c>
      <c r="H139" s="131">
        <v>2235000</v>
      </c>
    </row>
    <row r="140" spans="1:8" ht="12.75">
      <c r="A140" s="81">
        <f t="shared" si="2"/>
        <v>129</v>
      </c>
      <c r="B140" s="130" t="s">
        <v>634</v>
      </c>
      <c r="C140" s="129" t="s">
        <v>183</v>
      </c>
      <c r="D140" s="129" t="s">
        <v>158</v>
      </c>
      <c r="E140" s="129" t="s">
        <v>422</v>
      </c>
      <c r="F140" s="129" t="s">
        <v>569</v>
      </c>
      <c r="G140" s="96">
        <f t="shared" si="3"/>
        <v>1925.078</v>
      </c>
      <c r="H140" s="131">
        <v>1925078</v>
      </c>
    </row>
    <row r="141" spans="1:8" ht="25.5">
      <c r="A141" s="81">
        <f aca="true" t="shared" si="4" ref="A141:A204">1+A140</f>
        <v>130</v>
      </c>
      <c r="B141" s="130" t="s">
        <v>614</v>
      </c>
      <c r="C141" s="129" t="s">
        <v>183</v>
      </c>
      <c r="D141" s="129" t="s">
        <v>158</v>
      </c>
      <c r="E141" s="129" t="s">
        <v>422</v>
      </c>
      <c r="F141" s="129" t="s">
        <v>568</v>
      </c>
      <c r="G141" s="96">
        <f aca="true" t="shared" si="5" ref="G141:G204">H141/1000</f>
        <v>309.922</v>
      </c>
      <c r="H141" s="131">
        <v>309922</v>
      </c>
    </row>
    <row r="142" spans="1:8" ht="15" customHeight="1">
      <c r="A142" s="81">
        <f t="shared" si="4"/>
        <v>131</v>
      </c>
      <c r="B142" s="130" t="s">
        <v>1187</v>
      </c>
      <c r="C142" s="129" t="s">
        <v>183</v>
      </c>
      <c r="D142" s="129" t="s">
        <v>1174</v>
      </c>
      <c r="E142" s="129" t="s">
        <v>84</v>
      </c>
      <c r="F142" s="129" t="s">
        <v>73</v>
      </c>
      <c r="G142" s="96">
        <f t="shared" si="5"/>
        <v>2244.433</v>
      </c>
      <c r="H142" s="131">
        <v>2244433</v>
      </c>
    </row>
    <row r="143" spans="1:8" ht="38.25">
      <c r="A143" s="81">
        <f t="shared" si="4"/>
        <v>132</v>
      </c>
      <c r="B143" s="130" t="s">
        <v>639</v>
      </c>
      <c r="C143" s="129" t="s">
        <v>183</v>
      </c>
      <c r="D143" s="129" t="s">
        <v>1174</v>
      </c>
      <c r="E143" s="129" t="s">
        <v>177</v>
      </c>
      <c r="F143" s="129" t="s">
        <v>73</v>
      </c>
      <c r="G143" s="96">
        <f t="shared" si="5"/>
        <v>2244.433</v>
      </c>
      <c r="H143" s="131">
        <v>2244433</v>
      </c>
    </row>
    <row r="144" spans="1:8" ht="63.75">
      <c r="A144" s="81">
        <f t="shared" si="4"/>
        <v>133</v>
      </c>
      <c r="B144" s="130" t="s">
        <v>641</v>
      </c>
      <c r="C144" s="129" t="s">
        <v>183</v>
      </c>
      <c r="D144" s="129" t="s">
        <v>1174</v>
      </c>
      <c r="E144" s="129" t="s">
        <v>413</v>
      </c>
      <c r="F144" s="129" t="s">
        <v>73</v>
      </c>
      <c r="G144" s="96">
        <f t="shared" si="5"/>
        <v>2244.433</v>
      </c>
      <c r="H144" s="131">
        <v>2244433</v>
      </c>
    </row>
    <row r="145" spans="1:8" ht="40.5" customHeight="1">
      <c r="A145" s="81">
        <f t="shared" si="4"/>
        <v>134</v>
      </c>
      <c r="B145" s="130" t="s">
        <v>1188</v>
      </c>
      <c r="C145" s="129" t="s">
        <v>183</v>
      </c>
      <c r="D145" s="129" t="s">
        <v>1174</v>
      </c>
      <c r="E145" s="129" t="s">
        <v>1176</v>
      </c>
      <c r="F145" s="129" t="s">
        <v>73</v>
      </c>
      <c r="G145" s="96">
        <f t="shared" si="5"/>
        <v>2244.433</v>
      </c>
      <c r="H145" s="131">
        <v>2244433</v>
      </c>
    </row>
    <row r="146" spans="1:8" ht="12.75">
      <c r="A146" s="81">
        <f t="shared" si="4"/>
        <v>135</v>
      </c>
      <c r="B146" s="130" t="s">
        <v>709</v>
      </c>
      <c r="C146" s="129" t="s">
        <v>183</v>
      </c>
      <c r="D146" s="129" t="s">
        <v>1174</v>
      </c>
      <c r="E146" s="129" t="s">
        <v>1176</v>
      </c>
      <c r="F146" s="129" t="s">
        <v>560</v>
      </c>
      <c r="G146" s="96">
        <f t="shared" si="5"/>
        <v>2244.433</v>
      </c>
      <c r="H146" s="131">
        <v>2244433</v>
      </c>
    </row>
    <row r="147" spans="1:8" ht="25.5" customHeight="1">
      <c r="A147" s="81">
        <f t="shared" si="4"/>
        <v>136</v>
      </c>
      <c r="B147" s="130" t="s">
        <v>300</v>
      </c>
      <c r="C147" s="129" t="s">
        <v>183</v>
      </c>
      <c r="D147" s="129" t="s">
        <v>301</v>
      </c>
      <c r="E147" s="129" t="s">
        <v>84</v>
      </c>
      <c r="F147" s="129" t="s">
        <v>73</v>
      </c>
      <c r="G147" s="96">
        <f t="shared" si="5"/>
        <v>454.6</v>
      </c>
      <c r="H147" s="131">
        <v>454600</v>
      </c>
    </row>
    <row r="148" spans="1:8" ht="38.25">
      <c r="A148" s="81">
        <f t="shared" si="4"/>
        <v>137</v>
      </c>
      <c r="B148" s="130" t="s">
        <v>639</v>
      </c>
      <c r="C148" s="129" t="s">
        <v>183</v>
      </c>
      <c r="D148" s="129" t="s">
        <v>301</v>
      </c>
      <c r="E148" s="129" t="s">
        <v>177</v>
      </c>
      <c r="F148" s="129" t="s">
        <v>73</v>
      </c>
      <c r="G148" s="96">
        <f t="shared" si="5"/>
        <v>454.6</v>
      </c>
      <c r="H148" s="131">
        <v>454600</v>
      </c>
    </row>
    <row r="149" spans="1:8" ht="15" customHeight="1">
      <c r="A149" s="81">
        <f t="shared" si="4"/>
        <v>138</v>
      </c>
      <c r="B149" s="130" t="s">
        <v>650</v>
      </c>
      <c r="C149" s="129" t="s">
        <v>183</v>
      </c>
      <c r="D149" s="129" t="s">
        <v>301</v>
      </c>
      <c r="E149" s="129" t="s">
        <v>423</v>
      </c>
      <c r="F149" s="129" t="s">
        <v>73</v>
      </c>
      <c r="G149" s="96">
        <f t="shared" si="5"/>
        <v>158</v>
      </c>
      <c r="H149" s="131">
        <v>158000</v>
      </c>
    </row>
    <row r="150" spans="1:8" ht="63.75">
      <c r="A150" s="81">
        <f t="shared" si="4"/>
        <v>139</v>
      </c>
      <c r="B150" s="130" t="s">
        <v>651</v>
      </c>
      <c r="C150" s="129" t="s">
        <v>183</v>
      </c>
      <c r="D150" s="129" t="s">
        <v>301</v>
      </c>
      <c r="E150" s="129" t="s">
        <v>424</v>
      </c>
      <c r="F150" s="129" t="s">
        <v>73</v>
      </c>
      <c r="G150" s="96">
        <f t="shared" si="5"/>
        <v>15</v>
      </c>
      <c r="H150" s="131">
        <v>15000</v>
      </c>
    </row>
    <row r="151" spans="1:8" ht="27" customHeight="1">
      <c r="A151" s="81">
        <f t="shared" si="4"/>
        <v>140</v>
      </c>
      <c r="B151" s="130" t="s">
        <v>614</v>
      </c>
      <c r="C151" s="129" t="s">
        <v>183</v>
      </c>
      <c r="D151" s="129" t="s">
        <v>301</v>
      </c>
      <c r="E151" s="129" t="s">
        <v>424</v>
      </c>
      <c r="F151" s="129" t="s">
        <v>568</v>
      </c>
      <c r="G151" s="96">
        <f t="shared" si="5"/>
        <v>15</v>
      </c>
      <c r="H151" s="131">
        <v>15000</v>
      </c>
    </row>
    <row r="152" spans="1:8" ht="51">
      <c r="A152" s="81">
        <f t="shared" si="4"/>
        <v>141</v>
      </c>
      <c r="B152" s="130" t="s">
        <v>1050</v>
      </c>
      <c r="C152" s="129" t="s">
        <v>183</v>
      </c>
      <c r="D152" s="129" t="s">
        <v>301</v>
      </c>
      <c r="E152" s="129" t="s">
        <v>425</v>
      </c>
      <c r="F152" s="129" t="s">
        <v>73</v>
      </c>
      <c r="G152" s="96">
        <f t="shared" si="5"/>
        <v>40</v>
      </c>
      <c r="H152" s="131">
        <v>40000</v>
      </c>
    </row>
    <row r="153" spans="1:8" ht="25.5">
      <c r="A153" s="81">
        <f t="shared" si="4"/>
        <v>142</v>
      </c>
      <c r="B153" s="130" t="s">
        <v>614</v>
      </c>
      <c r="C153" s="129" t="s">
        <v>183</v>
      </c>
      <c r="D153" s="129" t="s">
        <v>301</v>
      </c>
      <c r="E153" s="129" t="s">
        <v>425</v>
      </c>
      <c r="F153" s="129" t="s">
        <v>568</v>
      </c>
      <c r="G153" s="96">
        <f t="shared" si="5"/>
        <v>40</v>
      </c>
      <c r="H153" s="131">
        <v>40000</v>
      </c>
    </row>
    <row r="154" spans="1:8" ht="38.25">
      <c r="A154" s="81">
        <f t="shared" si="4"/>
        <v>143</v>
      </c>
      <c r="B154" s="130" t="s">
        <v>1051</v>
      </c>
      <c r="C154" s="129" t="s">
        <v>183</v>
      </c>
      <c r="D154" s="129" t="s">
        <v>301</v>
      </c>
      <c r="E154" s="129" t="s">
        <v>426</v>
      </c>
      <c r="F154" s="129" t="s">
        <v>73</v>
      </c>
      <c r="G154" s="96">
        <f t="shared" si="5"/>
        <v>40</v>
      </c>
      <c r="H154" s="131">
        <v>40000</v>
      </c>
    </row>
    <row r="155" spans="1:8" ht="25.5">
      <c r="A155" s="81">
        <f t="shared" si="4"/>
        <v>144</v>
      </c>
      <c r="B155" s="130" t="s">
        <v>614</v>
      </c>
      <c r="C155" s="129" t="s">
        <v>183</v>
      </c>
      <c r="D155" s="129" t="s">
        <v>301</v>
      </c>
      <c r="E155" s="129" t="s">
        <v>426</v>
      </c>
      <c r="F155" s="129" t="s">
        <v>568</v>
      </c>
      <c r="G155" s="96">
        <f t="shared" si="5"/>
        <v>40</v>
      </c>
      <c r="H155" s="131">
        <v>40000</v>
      </c>
    </row>
    <row r="156" spans="1:8" ht="12.75">
      <c r="A156" s="81">
        <f t="shared" si="4"/>
        <v>145</v>
      </c>
      <c r="B156" s="130" t="s">
        <v>652</v>
      </c>
      <c r="C156" s="129" t="s">
        <v>183</v>
      </c>
      <c r="D156" s="129" t="s">
        <v>301</v>
      </c>
      <c r="E156" s="129" t="s">
        <v>427</v>
      </c>
      <c r="F156" s="129" t="s">
        <v>73</v>
      </c>
      <c r="G156" s="96">
        <f t="shared" si="5"/>
        <v>33</v>
      </c>
      <c r="H156" s="131">
        <v>33000</v>
      </c>
    </row>
    <row r="157" spans="1:8" ht="25.5">
      <c r="A157" s="81">
        <f t="shared" si="4"/>
        <v>146</v>
      </c>
      <c r="B157" s="130" t="s">
        <v>614</v>
      </c>
      <c r="C157" s="129" t="s">
        <v>183</v>
      </c>
      <c r="D157" s="129" t="s">
        <v>301</v>
      </c>
      <c r="E157" s="129" t="s">
        <v>427</v>
      </c>
      <c r="F157" s="129" t="s">
        <v>568</v>
      </c>
      <c r="G157" s="96">
        <f t="shared" si="5"/>
        <v>33</v>
      </c>
      <c r="H157" s="131">
        <v>33000</v>
      </c>
    </row>
    <row r="158" spans="1:8" ht="38.25">
      <c r="A158" s="81">
        <f t="shared" si="4"/>
        <v>147</v>
      </c>
      <c r="B158" s="130" t="s">
        <v>653</v>
      </c>
      <c r="C158" s="129" t="s">
        <v>183</v>
      </c>
      <c r="D158" s="129" t="s">
        <v>301</v>
      </c>
      <c r="E158" s="129" t="s">
        <v>428</v>
      </c>
      <c r="F158" s="129" t="s">
        <v>73</v>
      </c>
      <c r="G158" s="96">
        <f t="shared" si="5"/>
        <v>30</v>
      </c>
      <c r="H158" s="131">
        <v>30000</v>
      </c>
    </row>
    <row r="159" spans="1:8" ht="25.5">
      <c r="A159" s="81">
        <f t="shared" si="4"/>
        <v>148</v>
      </c>
      <c r="B159" s="130" t="s">
        <v>614</v>
      </c>
      <c r="C159" s="129" t="s">
        <v>183</v>
      </c>
      <c r="D159" s="129" t="s">
        <v>301</v>
      </c>
      <c r="E159" s="129" t="s">
        <v>428</v>
      </c>
      <c r="F159" s="129" t="s">
        <v>568</v>
      </c>
      <c r="G159" s="96">
        <f t="shared" si="5"/>
        <v>30</v>
      </c>
      <c r="H159" s="131">
        <v>30000</v>
      </c>
    </row>
    <row r="160" spans="1:8" ht="38.25">
      <c r="A160" s="81">
        <f t="shared" si="4"/>
        <v>149</v>
      </c>
      <c r="B160" s="130" t="s">
        <v>640</v>
      </c>
      <c r="C160" s="129" t="s">
        <v>183</v>
      </c>
      <c r="D160" s="129" t="s">
        <v>301</v>
      </c>
      <c r="E160" s="129" t="s">
        <v>410</v>
      </c>
      <c r="F160" s="129" t="s">
        <v>73</v>
      </c>
      <c r="G160" s="96">
        <f t="shared" si="5"/>
        <v>296.6</v>
      </c>
      <c r="H160" s="131">
        <v>296600</v>
      </c>
    </row>
    <row r="161" spans="1:8" ht="25.5">
      <c r="A161" s="81">
        <f t="shared" si="4"/>
        <v>150</v>
      </c>
      <c r="B161" s="130" t="s">
        <v>654</v>
      </c>
      <c r="C161" s="129" t="s">
        <v>183</v>
      </c>
      <c r="D161" s="129" t="s">
        <v>301</v>
      </c>
      <c r="E161" s="129" t="s">
        <v>429</v>
      </c>
      <c r="F161" s="129" t="s">
        <v>73</v>
      </c>
      <c r="G161" s="96">
        <f t="shared" si="5"/>
        <v>50</v>
      </c>
      <c r="H161" s="131">
        <v>50000</v>
      </c>
    </row>
    <row r="162" spans="1:8" ht="25.5">
      <c r="A162" s="81">
        <f t="shared" si="4"/>
        <v>151</v>
      </c>
      <c r="B162" s="130" t="s">
        <v>614</v>
      </c>
      <c r="C162" s="129" t="s">
        <v>183</v>
      </c>
      <c r="D162" s="129" t="s">
        <v>301</v>
      </c>
      <c r="E162" s="129" t="s">
        <v>429</v>
      </c>
      <c r="F162" s="129" t="s">
        <v>568</v>
      </c>
      <c r="G162" s="96">
        <f t="shared" si="5"/>
        <v>50</v>
      </c>
      <c r="H162" s="131">
        <v>50000</v>
      </c>
    </row>
    <row r="163" spans="1:8" ht="25.5">
      <c r="A163" s="81">
        <f t="shared" si="4"/>
        <v>152</v>
      </c>
      <c r="B163" s="130" t="s">
        <v>655</v>
      </c>
      <c r="C163" s="129" t="s">
        <v>183</v>
      </c>
      <c r="D163" s="129" t="s">
        <v>301</v>
      </c>
      <c r="E163" s="129" t="s">
        <v>430</v>
      </c>
      <c r="F163" s="129" t="s">
        <v>73</v>
      </c>
      <c r="G163" s="96">
        <f t="shared" si="5"/>
        <v>60</v>
      </c>
      <c r="H163" s="131">
        <v>60000</v>
      </c>
    </row>
    <row r="164" spans="1:8" ht="25.5">
      <c r="A164" s="81">
        <f t="shared" si="4"/>
        <v>153</v>
      </c>
      <c r="B164" s="130" t="s">
        <v>614</v>
      </c>
      <c r="C164" s="129" t="s">
        <v>183</v>
      </c>
      <c r="D164" s="129" t="s">
        <v>301</v>
      </c>
      <c r="E164" s="129" t="s">
        <v>430</v>
      </c>
      <c r="F164" s="129" t="s">
        <v>568</v>
      </c>
      <c r="G164" s="96">
        <f t="shared" si="5"/>
        <v>60</v>
      </c>
      <c r="H164" s="131">
        <v>60000</v>
      </c>
    </row>
    <row r="165" spans="1:8" ht="38.25">
      <c r="A165" s="81">
        <f t="shared" si="4"/>
        <v>154</v>
      </c>
      <c r="B165" s="130" t="s">
        <v>656</v>
      </c>
      <c r="C165" s="129" t="s">
        <v>183</v>
      </c>
      <c r="D165" s="129" t="s">
        <v>301</v>
      </c>
      <c r="E165" s="129" t="s">
        <v>431</v>
      </c>
      <c r="F165" s="129" t="s">
        <v>73</v>
      </c>
      <c r="G165" s="96">
        <f t="shared" si="5"/>
        <v>80</v>
      </c>
      <c r="H165" s="131">
        <v>80000</v>
      </c>
    </row>
    <row r="166" spans="1:8" ht="25.5">
      <c r="A166" s="81">
        <f t="shared" si="4"/>
        <v>155</v>
      </c>
      <c r="B166" s="130" t="s">
        <v>614</v>
      </c>
      <c r="C166" s="129" t="s">
        <v>183</v>
      </c>
      <c r="D166" s="129" t="s">
        <v>301</v>
      </c>
      <c r="E166" s="129" t="s">
        <v>431</v>
      </c>
      <c r="F166" s="129" t="s">
        <v>568</v>
      </c>
      <c r="G166" s="96">
        <f t="shared" si="5"/>
        <v>80</v>
      </c>
      <c r="H166" s="131">
        <v>80000</v>
      </c>
    </row>
    <row r="167" spans="1:8" ht="38.25">
      <c r="A167" s="81">
        <f t="shared" si="4"/>
        <v>156</v>
      </c>
      <c r="B167" s="130" t="s">
        <v>657</v>
      </c>
      <c r="C167" s="129" t="s">
        <v>183</v>
      </c>
      <c r="D167" s="129" t="s">
        <v>301</v>
      </c>
      <c r="E167" s="129" t="s">
        <v>432</v>
      </c>
      <c r="F167" s="129" t="s">
        <v>73</v>
      </c>
      <c r="G167" s="96">
        <f t="shared" si="5"/>
        <v>30</v>
      </c>
      <c r="H167" s="131">
        <v>30000</v>
      </c>
    </row>
    <row r="168" spans="1:8" ht="25.5">
      <c r="A168" s="81">
        <f t="shared" si="4"/>
        <v>157</v>
      </c>
      <c r="B168" s="130" t="s">
        <v>614</v>
      </c>
      <c r="C168" s="129" t="s">
        <v>183</v>
      </c>
      <c r="D168" s="129" t="s">
        <v>301</v>
      </c>
      <c r="E168" s="129" t="s">
        <v>432</v>
      </c>
      <c r="F168" s="129" t="s">
        <v>568</v>
      </c>
      <c r="G168" s="96">
        <f t="shared" si="5"/>
        <v>30</v>
      </c>
      <c r="H168" s="131">
        <v>30000</v>
      </c>
    </row>
    <row r="169" spans="1:8" ht="38.25">
      <c r="A169" s="81">
        <f t="shared" si="4"/>
        <v>158</v>
      </c>
      <c r="B169" s="130" t="s">
        <v>658</v>
      </c>
      <c r="C169" s="129" t="s">
        <v>183</v>
      </c>
      <c r="D169" s="129" t="s">
        <v>301</v>
      </c>
      <c r="E169" s="129" t="s">
        <v>433</v>
      </c>
      <c r="F169" s="129" t="s">
        <v>73</v>
      </c>
      <c r="G169" s="96">
        <f t="shared" si="5"/>
        <v>76.6</v>
      </c>
      <c r="H169" s="131">
        <v>76600</v>
      </c>
    </row>
    <row r="170" spans="1:8" ht="25.5">
      <c r="A170" s="81">
        <f t="shared" si="4"/>
        <v>159</v>
      </c>
      <c r="B170" s="130" t="s">
        <v>614</v>
      </c>
      <c r="C170" s="129" t="s">
        <v>183</v>
      </c>
      <c r="D170" s="129" t="s">
        <v>301</v>
      </c>
      <c r="E170" s="129" t="s">
        <v>433</v>
      </c>
      <c r="F170" s="129" t="s">
        <v>568</v>
      </c>
      <c r="G170" s="96">
        <f t="shared" si="5"/>
        <v>76.6</v>
      </c>
      <c r="H170" s="131">
        <v>76600</v>
      </c>
    </row>
    <row r="171" spans="1:8" ht="12.75">
      <c r="A171" s="81">
        <f t="shared" si="4"/>
        <v>160</v>
      </c>
      <c r="B171" s="130" t="s">
        <v>192</v>
      </c>
      <c r="C171" s="129" t="s">
        <v>183</v>
      </c>
      <c r="D171" s="129" t="s">
        <v>159</v>
      </c>
      <c r="E171" s="129" t="s">
        <v>84</v>
      </c>
      <c r="F171" s="129" t="s">
        <v>73</v>
      </c>
      <c r="G171" s="96">
        <f t="shared" si="5"/>
        <v>11635.72</v>
      </c>
      <c r="H171" s="131">
        <v>11635720</v>
      </c>
    </row>
    <row r="172" spans="1:8" ht="12.75">
      <c r="A172" s="81">
        <f t="shared" si="4"/>
        <v>161</v>
      </c>
      <c r="B172" s="130" t="s">
        <v>193</v>
      </c>
      <c r="C172" s="129" t="s">
        <v>183</v>
      </c>
      <c r="D172" s="129" t="s">
        <v>160</v>
      </c>
      <c r="E172" s="129" t="s">
        <v>84</v>
      </c>
      <c r="F172" s="129" t="s">
        <v>73</v>
      </c>
      <c r="G172" s="96">
        <f t="shared" si="5"/>
        <v>1030</v>
      </c>
      <c r="H172" s="131">
        <v>1030000</v>
      </c>
    </row>
    <row r="173" spans="1:8" ht="38.25">
      <c r="A173" s="81">
        <f t="shared" si="4"/>
        <v>162</v>
      </c>
      <c r="B173" s="130" t="s">
        <v>659</v>
      </c>
      <c r="C173" s="129" t="s">
        <v>183</v>
      </c>
      <c r="D173" s="129" t="s">
        <v>160</v>
      </c>
      <c r="E173" s="129" t="s">
        <v>85</v>
      </c>
      <c r="F173" s="129" t="s">
        <v>73</v>
      </c>
      <c r="G173" s="96">
        <f t="shared" si="5"/>
        <v>1030</v>
      </c>
      <c r="H173" s="131">
        <v>1030000</v>
      </c>
    </row>
    <row r="174" spans="1:8" ht="38.25">
      <c r="A174" s="81">
        <f t="shared" si="4"/>
        <v>163</v>
      </c>
      <c r="B174" s="130" t="s">
        <v>660</v>
      </c>
      <c r="C174" s="129" t="s">
        <v>183</v>
      </c>
      <c r="D174" s="129" t="s">
        <v>160</v>
      </c>
      <c r="E174" s="129" t="s">
        <v>434</v>
      </c>
      <c r="F174" s="129" t="s">
        <v>73</v>
      </c>
      <c r="G174" s="96">
        <f t="shared" si="5"/>
        <v>1030</v>
      </c>
      <c r="H174" s="131">
        <v>1030000</v>
      </c>
    </row>
    <row r="175" spans="1:8" ht="27" customHeight="1">
      <c r="A175" s="81">
        <f t="shared" si="4"/>
        <v>164</v>
      </c>
      <c r="B175" s="130" t="s">
        <v>661</v>
      </c>
      <c r="C175" s="129" t="s">
        <v>183</v>
      </c>
      <c r="D175" s="129" t="s">
        <v>160</v>
      </c>
      <c r="E175" s="129" t="s">
        <v>435</v>
      </c>
      <c r="F175" s="129" t="s">
        <v>73</v>
      </c>
      <c r="G175" s="96">
        <f t="shared" si="5"/>
        <v>37</v>
      </c>
      <c r="H175" s="131">
        <v>37000</v>
      </c>
    </row>
    <row r="176" spans="1:8" ht="12.75">
      <c r="A176" s="81">
        <f t="shared" si="4"/>
        <v>165</v>
      </c>
      <c r="B176" s="130" t="s">
        <v>662</v>
      </c>
      <c r="C176" s="129" t="s">
        <v>183</v>
      </c>
      <c r="D176" s="129" t="s">
        <v>160</v>
      </c>
      <c r="E176" s="129" t="s">
        <v>435</v>
      </c>
      <c r="F176" s="129" t="s">
        <v>436</v>
      </c>
      <c r="G176" s="96">
        <f t="shared" si="5"/>
        <v>37</v>
      </c>
      <c r="H176" s="131">
        <v>37000</v>
      </c>
    </row>
    <row r="177" spans="1:8" ht="38.25">
      <c r="A177" s="81">
        <f t="shared" si="4"/>
        <v>166</v>
      </c>
      <c r="B177" s="130" t="s">
        <v>663</v>
      </c>
      <c r="C177" s="129" t="s">
        <v>183</v>
      </c>
      <c r="D177" s="129" t="s">
        <v>160</v>
      </c>
      <c r="E177" s="129" t="s">
        <v>437</v>
      </c>
      <c r="F177" s="129" t="s">
        <v>73</v>
      </c>
      <c r="G177" s="96">
        <f t="shared" si="5"/>
        <v>95</v>
      </c>
      <c r="H177" s="131">
        <v>95000</v>
      </c>
    </row>
    <row r="178" spans="1:8" ht="25.5">
      <c r="A178" s="81">
        <f t="shared" si="4"/>
        <v>167</v>
      </c>
      <c r="B178" s="130" t="s">
        <v>614</v>
      </c>
      <c r="C178" s="129" t="s">
        <v>183</v>
      </c>
      <c r="D178" s="129" t="s">
        <v>160</v>
      </c>
      <c r="E178" s="129" t="s">
        <v>437</v>
      </c>
      <c r="F178" s="129" t="s">
        <v>568</v>
      </c>
      <c r="G178" s="96">
        <f t="shared" si="5"/>
        <v>80</v>
      </c>
      <c r="H178" s="131">
        <v>80000</v>
      </c>
    </row>
    <row r="179" spans="1:8" ht="12.75">
      <c r="A179" s="81">
        <f t="shared" si="4"/>
        <v>168</v>
      </c>
      <c r="B179" s="130" t="s">
        <v>662</v>
      </c>
      <c r="C179" s="129" t="s">
        <v>183</v>
      </c>
      <c r="D179" s="129" t="s">
        <v>160</v>
      </c>
      <c r="E179" s="129" t="s">
        <v>437</v>
      </c>
      <c r="F179" s="129" t="s">
        <v>436</v>
      </c>
      <c r="G179" s="96">
        <f t="shared" si="5"/>
        <v>15</v>
      </c>
      <c r="H179" s="131">
        <v>15000</v>
      </c>
    </row>
    <row r="180" spans="1:8" ht="25.5">
      <c r="A180" s="81">
        <f t="shared" si="4"/>
        <v>169</v>
      </c>
      <c r="B180" s="130" t="s">
        <v>664</v>
      </c>
      <c r="C180" s="129" t="s">
        <v>183</v>
      </c>
      <c r="D180" s="129" t="s">
        <v>160</v>
      </c>
      <c r="E180" s="129" t="s">
        <v>438</v>
      </c>
      <c r="F180" s="129" t="s">
        <v>73</v>
      </c>
      <c r="G180" s="96">
        <f t="shared" si="5"/>
        <v>309</v>
      </c>
      <c r="H180" s="131">
        <v>309000</v>
      </c>
    </row>
    <row r="181" spans="1:8" ht="38.25">
      <c r="A181" s="81">
        <f t="shared" si="4"/>
        <v>170</v>
      </c>
      <c r="B181" s="130" t="s">
        <v>665</v>
      </c>
      <c r="C181" s="129" t="s">
        <v>183</v>
      </c>
      <c r="D181" s="129" t="s">
        <v>160</v>
      </c>
      <c r="E181" s="129" t="s">
        <v>438</v>
      </c>
      <c r="F181" s="129" t="s">
        <v>439</v>
      </c>
      <c r="G181" s="96">
        <f t="shared" si="5"/>
        <v>309</v>
      </c>
      <c r="H181" s="131">
        <v>309000</v>
      </c>
    </row>
    <row r="182" spans="1:8" ht="38.25">
      <c r="A182" s="81">
        <f t="shared" si="4"/>
        <v>171</v>
      </c>
      <c r="B182" s="130" t="s">
        <v>666</v>
      </c>
      <c r="C182" s="129" t="s">
        <v>183</v>
      </c>
      <c r="D182" s="129" t="s">
        <v>160</v>
      </c>
      <c r="E182" s="129" t="s">
        <v>440</v>
      </c>
      <c r="F182" s="129" t="s">
        <v>73</v>
      </c>
      <c r="G182" s="96">
        <f t="shared" si="5"/>
        <v>400</v>
      </c>
      <c r="H182" s="131">
        <v>400000</v>
      </c>
    </row>
    <row r="183" spans="1:8" ht="38.25">
      <c r="A183" s="81">
        <f t="shared" si="4"/>
        <v>172</v>
      </c>
      <c r="B183" s="130" t="s">
        <v>665</v>
      </c>
      <c r="C183" s="129" t="s">
        <v>183</v>
      </c>
      <c r="D183" s="129" t="s">
        <v>160</v>
      </c>
      <c r="E183" s="129" t="s">
        <v>440</v>
      </c>
      <c r="F183" s="129" t="s">
        <v>439</v>
      </c>
      <c r="G183" s="96">
        <f t="shared" si="5"/>
        <v>400</v>
      </c>
      <c r="H183" s="131">
        <v>400000</v>
      </c>
    </row>
    <row r="184" spans="1:8" ht="51.75" customHeight="1">
      <c r="A184" s="81">
        <f t="shared" si="4"/>
        <v>173</v>
      </c>
      <c r="B184" s="130" t="s">
        <v>667</v>
      </c>
      <c r="C184" s="129" t="s">
        <v>183</v>
      </c>
      <c r="D184" s="129" t="s">
        <v>160</v>
      </c>
      <c r="E184" s="129" t="s">
        <v>441</v>
      </c>
      <c r="F184" s="129" t="s">
        <v>73</v>
      </c>
      <c r="G184" s="96">
        <f t="shared" si="5"/>
        <v>110</v>
      </c>
      <c r="H184" s="131">
        <v>110000</v>
      </c>
    </row>
    <row r="185" spans="1:8" ht="27.75" customHeight="1">
      <c r="A185" s="81">
        <f t="shared" si="4"/>
        <v>174</v>
      </c>
      <c r="B185" s="130" t="s">
        <v>614</v>
      </c>
      <c r="C185" s="129" t="s">
        <v>183</v>
      </c>
      <c r="D185" s="129" t="s">
        <v>160</v>
      </c>
      <c r="E185" s="129" t="s">
        <v>441</v>
      </c>
      <c r="F185" s="129" t="s">
        <v>568</v>
      </c>
      <c r="G185" s="96">
        <f t="shared" si="5"/>
        <v>110</v>
      </c>
      <c r="H185" s="131">
        <v>110000</v>
      </c>
    </row>
    <row r="186" spans="1:8" ht="25.5">
      <c r="A186" s="81">
        <f t="shared" si="4"/>
        <v>175</v>
      </c>
      <c r="B186" s="130" t="s">
        <v>668</v>
      </c>
      <c r="C186" s="129" t="s">
        <v>183</v>
      </c>
      <c r="D186" s="129" t="s">
        <v>160</v>
      </c>
      <c r="E186" s="129" t="s">
        <v>442</v>
      </c>
      <c r="F186" s="129" t="s">
        <v>73</v>
      </c>
      <c r="G186" s="96">
        <f t="shared" si="5"/>
        <v>79</v>
      </c>
      <c r="H186" s="131">
        <v>79000</v>
      </c>
    </row>
    <row r="187" spans="1:8" ht="25.5">
      <c r="A187" s="81">
        <f t="shared" si="4"/>
        <v>176</v>
      </c>
      <c r="B187" s="130" t="s">
        <v>614</v>
      </c>
      <c r="C187" s="129" t="s">
        <v>183</v>
      </c>
      <c r="D187" s="129" t="s">
        <v>160</v>
      </c>
      <c r="E187" s="129" t="s">
        <v>442</v>
      </c>
      <c r="F187" s="129" t="s">
        <v>568</v>
      </c>
      <c r="G187" s="96">
        <f t="shared" si="5"/>
        <v>79</v>
      </c>
      <c r="H187" s="131">
        <v>79000</v>
      </c>
    </row>
    <row r="188" spans="1:8" ht="12.75">
      <c r="A188" s="81">
        <f t="shared" si="4"/>
        <v>177</v>
      </c>
      <c r="B188" s="130" t="s">
        <v>915</v>
      </c>
      <c r="C188" s="129" t="s">
        <v>183</v>
      </c>
      <c r="D188" s="129" t="s">
        <v>818</v>
      </c>
      <c r="E188" s="129" t="s">
        <v>84</v>
      </c>
      <c r="F188" s="129" t="s">
        <v>73</v>
      </c>
      <c r="G188" s="96">
        <f t="shared" si="5"/>
        <v>266</v>
      </c>
      <c r="H188" s="131">
        <v>266000</v>
      </c>
    </row>
    <row r="189" spans="1:8" ht="26.25" customHeight="1">
      <c r="A189" s="81">
        <f t="shared" si="4"/>
        <v>178</v>
      </c>
      <c r="B189" s="130" t="s">
        <v>639</v>
      </c>
      <c r="C189" s="129" t="s">
        <v>183</v>
      </c>
      <c r="D189" s="129" t="s">
        <v>818</v>
      </c>
      <c r="E189" s="129" t="s">
        <v>177</v>
      </c>
      <c r="F189" s="129" t="s">
        <v>73</v>
      </c>
      <c r="G189" s="96">
        <f t="shared" si="5"/>
        <v>266</v>
      </c>
      <c r="H189" s="131">
        <v>266000</v>
      </c>
    </row>
    <row r="190" spans="1:8" ht="63.75">
      <c r="A190" s="81">
        <f t="shared" si="4"/>
        <v>179</v>
      </c>
      <c r="B190" s="130" t="s">
        <v>641</v>
      </c>
      <c r="C190" s="129" t="s">
        <v>183</v>
      </c>
      <c r="D190" s="129" t="s">
        <v>818</v>
      </c>
      <c r="E190" s="129" t="s">
        <v>413</v>
      </c>
      <c r="F190" s="129" t="s">
        <v>73</v>
      </c>
      <c r="G190" s="96">
        <f t="shared" si="5"/>
        <v>266</v>
      </c>
      <c r="H190" s="131">
        <v>266000</v>
      </c>
    </row>
    <row r="191" spans="1:8" ht="63.75">
      <c r="A191" s="81">
        <f t="shared" si="4"/>
        <v>180</v>
      </c>
      <c r="B191" s="130" t="s">
        <v>646</v>
      </c>
      <c r="C191" s="129" t="s">
        <v>183</v>
      </c>
      <c r="D191" s="129" t="s">
        <v>818</v>
      </c>
      <c r="E191" s="129" t="s">
        <v>418</v>
      </c>
      <c r="F191" s="129" t="s">
        <v>73</v>
      </c>
      <c r="G191" s="96">
        <f t="shared" si="5"/>
        <v>266</v>
      </c>
      <c r="H191" s="131">
        <v>266000</v>
      </c>
    </row>
    <row r="192" spans="1:8" ht="25.5">
      <c r="A192" s="81">
        <f t="shared" si="4"/>
        <v>181</v>
      </c>
      <c r="B192" s="130" t="s">
        <v>614</v>
      </c>
      <c r="C192" s="129" t="s">
        <v>183</v>
      </c>
      <c r="D192" s="129" t="s">
        <v>818</v>
      </c>
      <c r="E192" s="129" t="s">
        <v>418</v>
      </c>
      <c r="F192" s="129" t="s">
        <v>568</v>
      </c>
      <c r="G192" s="96">
        <f t="shared" si="5"/>
        <v>264</v>
      </c>
      <c r="H192" s="131">
        <v>264000</v>
      </c>
    </row>
    <row r="193" spans="1:8" ht="12.75">
      <c r="A193" s="81">
        <f t="shared" si="4"/>
        <v>182</v>
      </c>
      <c r="B193" s="130" t="s">
        <v>635</v>
      </c>
      <c r="C193" s="129" t="s">
        <v>183</v>
      </c>
      <c r="D193" s="129" t="s">
        <v>818</v>
      </c>
      <c r="E193" s="129" t="s">
        <v>418</v>
      </c>
      <c r="F193" s="129" t="s">
        <v>570</v>
      </c>
      <c r="G193" s="96">
        <f t="shared" si="5"/>
        <v>2</v>
      </c>
      <c r="H193" s="131">
        <v>2000</v>
      </c>
    </row>
    <row r="194" spans="1:8" ht="12.75">
      <c r="A194" s="81">
        <f t="shared" si="4"/>
        <v>183</v>
      </c>
      <c r="B194" s="130" t="s">
        <v>792</v>
      </c>
      <c r="C194" s="129" t="s">
        <v>183</v>
      </c>
      <c r="D194" s="129" t="s">
        <v>786</v>
      </c>
      <c r="E194" s="129" t="s">
        <v>84</v>
      </c>
      <c r="F194" s="129" t="s">
        <v>73</v>
      </c>
      <c r="G194" s="96">
        <f t="shared" si="5"/>
        <v>1554.4</v>
      </c>
      <c r="H194" s="131">
        <v>1554400</v>
      </c>
    </row>
    <row r="195" spans="1:8" ht="38.25">
      <c r="A195" s="81">
        <f t="shared" si="4"/>
        <v>184</v>
      </c>
      <c r="B195" s="130" t="s">
        <v>659</v>
      </c>
      <c r="C195" s="129" t="s">
        <v>183</v>
      </c>
      <c r="D195" s="129" t="s">
        <v>786</v>
      </c>
      <c r="E195" s="129" t="s">
        <v>85</v>
      </c>
      <c r="F195" s="129" t="s">
        <v>73</v>
      </c>
      <c r="G195" s="96">
        <f t="shared" si="5"/>
        <v>1554.4</v>
      </c>
      <c r="H195" s="131">
        <v>1554400</v>
      </c>
    </row>
    <row r="196" spans="1:8" ht="38.25">
      <c r="A196" s="81">
        <f t="shared" si="4"/>
        <v>185</v>
      </c>
      <c r="B196" s="130" t="s">
        <v>669</v>
      </c>
      <c r="C196" s="129" t="s">
        <v>183</v>
      </c>
      <c r="D196" s="129" t="s">
        <v>786</v>
      </c>
      <c r="E196" s="129" t="s">
        <v>443</v>
      </c>
      <c r="F196" s="129" t="s">
        <v>73</v>
      </c>
      <c r="G196" s="96">
        <f t="shared" si="5"/>
        <v>1554.4</v>
      </c>
      <c r="H196" s="131">
        <v>1554400</v>
      </c>
    </row>
    <row r="197" spans="1:8" ht="25.5">
      <c r="A197" s="81">
        <f t="shared" si="4"/>
        <v>186</v>
      </c>
      <c r="B197" s="130" t="s">
        <v>710</v>
      </c>
      <c r="C197" s="129" t="s">
        <v>183</v>
      </c>
      <c r="D197" s="129" t="s">
        <v>786</v>
      </c>
      <c r="E197" s="129" t="s">
        <v>562</v>
      </c>
      <c r="F197" s="129" t="s">
        <v>73</v>
      </c>
      <c r="G197" s="96">
        <f t="shared" si="5"/>
        <v>1554.4</v>
      </c>
      <c r="H197" s="131">
        <v>1554400</v>
      </c>
    </row>
    <row r="198" spans="1:8" ht="12.75">
      <c r="A198" s="81">
        <f t="shared" si="4"/>
        <v>187</v>
      </c>
      <c r="B198" s="130" t="s">
        <v>709</v>
      </c>
      <c r="C198" s="129" t="s">
        <v>183</v>
      </c>
      <c r="D198" s="129" t="s">
        <v>786</v>
      </c>
      <c r="E198" s="129" t="s">
        <v>562</v>
      </c>
      <c r="F198" s="129" t="s">
        <v>560</v>
      </c>
      <c r="G198" s="96">
        <f t="shared" si="5"/>
        <v>1554.4</v>
      </c>
      <c r="H198" s="131">
        <v>1554400</v>
      </c>
    </row>
    <row r="199" spans="1:8" ht="12.75">
      <c r="A199" s="81">
        <f t="shared" si="4"/>
        <v>188</v>
      </c>
      <c r="B199" s="130" t="s">
        <v>302</v>
      </c>
      <c r="C199" s="129" t="s">
        <v>183</v>
      </c>
      <c r="D199" s="129" t="s">
        <v>187</v>
      </c>
      <c r="E199" s="129" t="s">
        <v>84</v>
      </c>
      <c r="F199" s="129" t="s">
        <v>73</v>
      </c>
      <c r="G199" s="96">
        <f t="shared" si="5"/>
        <v>5993.32</v>
      </c>
      <c r="H199" s="131">
        <v>5993320</v>
      </c>
    </row>
    <row r="200" spans="1:8" ht="38.25">
      <c r="A200" s="81">
        <f t="shared" si="4"/>
        <v>189</v>
      </c>
      <c r="B200" s="130" t="s">
        <v>659</v>
      </c>
      <c r="C200" s="129" t="s">
        <v>183</v>
      </c>
      <c r="D200" s="129" t="s">
        <v>187</v>
      </c>
      <c r="E200" s="129" t="s">
        <v>85</v>
      </c>
      <c r="F200" s="129" t="s">
        <v>73</v>
      </c>
      <c r="G200" s="96">
        <f t="shared" si="5"/>
        <v>5993.32</v>
      </c>
      <c r="H200" s="131">
        <v>5993320</v>
      </c>
    </row>
    <row r="201" spans="1:8" ht="38.25">
      <c r="A201" s="81">
        <f t="shared" si="4"/>
        <v>190</v>
      </c>
      <c r="B201" s="130" t="s">
        <v>669</v>
      </c>
      <c r="C201" s="129" t="s">
        <v>183</v>
      </c>
      <c r="D201" s="129" t="s">
        <v>187</v>
      </c>
      <c r="E201" s="129" t="s">
        <v>443</v>
      </c>
      <c r="F201" s="129" t="s">
        <v>73</v>
      </c>
      <c r="G201" s="96">
        <f t="shared" si="5"/>
        <v>5993.32</v>
      </c>
      <c r="H201" s="131">
        <v>5993320</v>
      </c>
    </row>
    <row r="202" spans="1:8" ht="39" customHeight="1">
      <c r="A202" s="81">
        <f t="shared" si="4"/>
        <v>191</v>
      </c>
      <c r="B202" s="130" t="s">
        <v>670</v>
      </c>
      <c r="C202" s="129" t="s">
        <v>183</v>
      </c>
      <c r="D202" s="129" t="s">
        <v>187</v>
      </c>
      <c r="E202" s="129" t="s">
        <v>444</v>
      </c>
      <c r="F202" s="129" t="s">
        <v>73</v>
      </c>
      <c r="G202" s="96">
        <f t="shared" si="5"/>
        <v>100</v>
      </c>
      <c r="H202" s="131">
        <v>100000</v>
      </c>
    </row>
    <row r="203" spans="1:8" ht="25.5" customHeight="1">
      <c r="A203" s="81">
        <f t="shared" si="4"/>
        <v>192</v>
      </c>
      <c r="B203" s="130" t="s">
        <v>614</v>
      </c>
      <c r="C203" s="129" t="s">
        <v>183</v>
      </c>
      <c r="D203" s="129" t="s">
        <v>187</v>
      </c>
      <c r="E203" s="129" t="s">
        <v>444</v>
      </c>
      <c r="F203" s="129" t="s">
        <v>568</v>
      </c>
      <c r="G203" s="96">
        <f t="shared" si="5"/>
        <v>100</v>
      </c>
      <c r="H203" s="131">
        <v>100000</v>
      </c>
    </row>
    <row r="204" spans="1:8" ht="12.75">
      <c r="A204" s="81">
        <f t="shared" si="4"/>
        <v>193</v>
      </c>
      <c r="B204" s="130" t="s">
        <v>1052</v>
      </c>
      <c r="C204" s="129" t="s">
        <v>183</v>
      </c>
      <c r="D204" s="129" t="s">
        <v>187</v>
      </c>
      <c r="E204" s="129" t="s">
        <v>445</v>
      </c>
      <c r="F204" s="129" t="s">
        <v>73</v>
      </c>
      <c r="G204" s="96">
        <f t="shared" si="5"/>
        <v>240</v>
      </c>
      <c r="H204" s="131">
        <v>240000</v>
      </c>
    </row>
    <row r="205" spans="1:8" ht="25.5">
      <c r="A205" s="81">
        <f aca="true" t="shared" si="6" ref="A205:A268">1+A204</f>
        <v>194</v>
      </c>
      <c r="B205" s="130" t="s">
        <v>614</v>
      </c>
      <c r="C205" s="129" t="s">
        <v>183</v>
      </c>
      <c r="D205" s="129" t="s">
        <v>187</v>
      </c>
      <c r="E205" s="129" t="s">
        <v>445</v>
      </c>
      <c r="F205" s="129" t="s">
        <v>568</v>
      </c>
      <c r="G205" s="96">
        <f aca="true" t="shared" si="7" ref="G205:G268">H205/1000</f>
        <v>240</v>
      </c>
      <c r="H205" s="131">
        <v>240000</v>
      </c>
    </row>
    <row r="206" spans="1:8" ht="25.5">
      <c r="A206" s="81">
        <f t="shared" si="6"/>
        <v>195</v>
      </c>
      <c r="B206" s="130" t="s">
        <v>710</v>
      </c>
      <c r="C206" s="129" t="s">
        <v>183</v>
      </c>
      <c r="D206" s="129" t="s">
        <v>187</v>
      </c>
      <c r="E206" s="129" t="s">
        <v>562</v>
      </c>
      <c r="F206" s="129" t="s">
        <v>73</v>
      </c>
      <c r="G206" s="96">
        <f t="shared" si="7"/>
        <v>3763</v>
      </c>
      <c r="H206" s="131">
        <v>3763000</v>
      </c>
    </row>
    <row r="207" spans="1:8" ht="12.75">
      <c r="A207" s="81">
        <f t="shared" si="6"/>
        <v>196</v>
      </c>
      <c r="B207" s="130" t="s">
        <v>709</v>
      </c>
      <c r="C207" s="129" t="s">
        <v>183</v>
      </c>
      <c r="D207" s="129" t="s">
        <v>187</v>
      </c>
      <c r="E207" s="129" t="s">
        <v>562</v>
      </c>
      <c r="F207" s="129" t="s">
        <v>560</v>
      </c>
      <c r="G207" s="96">
        <f t="shared" si="7"/>
        <v>3763</v>
      </c>
      <c r="H207" s="131">
        <v>3763000</v>
      </c>
    </row>
    <row r="208" spans="1:8" ht="25.5">
      <c r="A208" s="81">
        <f t="shared" si="6"/>
        <v>197</v>
      </c>
      <c r="B208" s="130" t="s">
        <v>1189</v>
      </c>
      <c r="C208" s="129" t="s">
        <v>183</v>
      </c>
      <c r="D208" s="129" t="s">
        <v>187</v>
      </c>
      <c r="E208" s="129" t="s">
        <v>1178</v>
      </c>
      <c r="F208" s="129" t="s">
        <v>73</v>
      </c>
      <c r="G208" s="96">
        <f t="shared" si="7"/>
        <v>1890.32</v>
      </c>
      <c r="H208" s="131">
        <v>1890320</v>
      </c>
    </row>
    <row r="209" spans="1:8" ht="12.75">
      <c r="A209" s="81">
        <f t="shared" si="6"/>
        <v>198</v>
      </c>
      <c r="B209" s="130" t="s">
        <v>709</v>
      </c>
      <c r="C209" s="129" t="s">
        <v>183</v>
      </c>
      <c r="D209" s="129" t="s">
        <v>187</v>
      </c>
      <c r="E209" s="129" t="s">
        <v>1178</v>
      </c>
      <c r="F209" s="129" t="s">
        <v>560</v>
      </c>
      <c r="G209" s="96">
        <f t="shared" si="7"/>
        <v>1890.32</v>
      </c>
      <c r="H209" s="131">
        <v>1890320</v>
      </c>
    </row>
    <row r="210" spans="1:8" ht="12.75">
      <c r="A210" s="81">
        <f t="shared" si="6"/>
        <v>199</v>
      </c>
      <c r="B210" s="130" t="s">
        <v>194</v>
      </c>
      <c r="C210" s="129" t="s">
        <v>183</v>
      </c>
      <c r="D210" s="129" t="s">
        <v>161</v>
      </c>
      <c r="E210" s="129" t="s">
        <v>84</v>
      </c>
      <c r="F210" s="129" t="s">
        <v>73</v>
      </c>
      <c r="G210" s="96">
        <f t="shared" si="7"/>
        <v>2792</v>
      </c>
      <c r="H210" s="131">
        <v>2792000</v>
      </c>
    </row>
    <row r="211" spans="1:8" ht="51">
      <c r="A211" s="81">
        <f t="shared" si="6"/>
        <v>200</v>
      </c>
      <c r="B211" s="130" t="s">
        <v>671</v>
      </c>
      <c r="C211" s="129" t="s">
        <v>183</v>
      </c>
      <c r="D211" s="129" t="s">
        <v>161</v>
      </c>
      <c r="E211" s="129" t="s">
        <v>607</v>
      </c>
      <c r="F211" s="129" t="s">
        <v>73</v>
      </c>
      <c r="G211" s="96">
        <f t="shared" si="7"/>
        <v>2005</v>
      </c>
      <c r="H211" s="131">
        <v>2005000</v>
      </c>
    </row>
    <row r="212" spans="1:8" ht="25.5">
      <c r="A212" s="81">
        <f t="shared" si="6"/>
        <v>201</v>
      </c>
      <c r="B212" s="130" t="s">
        <v>672</v>
      </c>
      <c r="C212" s="129" t="s">
        <v>183</v>
      </c>
      <c r="D212" s="129" t="s">
        <v>161</v>
      </c>
      <c r="E212" s="129" t="s">
        <v>446</v>
      </c>
      <c r="F212" s="129" t="s">
        <v>73</v>
      </c>
      <c r="G212" s="96">
        <f t="shared" si="7"/>
        <v>2005</v>
      </c>
      <c r="H212" s="131">
        <v>2005000</v>
      </c>
    </row>
    <row r="213" spans="1:8" ht="51">
      <c r="A213" s="81">
        <f t="shared" si="6"/>
        <v>202</v>
      </c>
      <c r="B213" s="130" t="s">
        <v>673</v>
      </c>
      <c r="C213" s="129" t="s">
        <v>183</v>
      </c>
      <c r="D213" s="129" t="s">
        <v>161</v>
      </c>
      <c r="E213" s="129" t="s">
        <v>447</v>
      </c>
      <c r="F213" s="129" t="s">
        <v>73</v>
      </c>
      <c r="G213" s="96">
        <f t="shared" si="7"/>
        <v>200</v>
      </c>
      <c r="H213" s="131">
        <v>200000</v>
      </c>
    </row>
    <row r="214" spans="1:8" ht="38.25">
      <c r="A214" s="81">
        <f t="shared" si="6"/>
        <v>203</v>
      </c>
      <c r="B214" s="130" t="s">
        <v>665</v>
      </c>
      <c r="C214" s="129" t="s">
        <v>183</v>
      </c>
      <c r="D214" s="129" t="s">
        <v>161</v>
      </c>
      <c r="E214" s="129" t="s">
        <v>447</v>
      </c>
      <c r="F214" s="129" t="s">
        <v>439</v>
      </c>
      <c r="G214" s="96">
        <f t="shared" si="7"/>
        <v>200</v>
      </c>
      <c r="H214" s="131">
        <v>200000</v>
      </c>
    </row>
    <row r="215" spans="1:8" ht="38.25">
      <c r="A215" s="81">
        <f t="shared" si="6"/>
        <v>204</v>
      </c>
      <c r="B215" s="130" t="s">
        <v>674</v>
      </c>
      <c r="C215" s="129" t="s">
        <v>183</v>
      </c>
      <c r="D215" s="129" t="s">
        <v>161</v>
      </c>
      <c r="E215" s="129" t="s">
        <v>448</v>
      </c>
      <c r="F215" s="129" t="s">
        <v>73</v>
      </c>
      <c r="G215" s="96">
        <f t="shared" si="7"/>
        <v>320</v>
      </c>
      <c r="H215" s="131">
        <v>320000</v>
      </c>
    </row>
    <row r="216" spans="1:8" ht="38.25">
      <c r="A216" s="81">
        <f t="shared" si="6"/>
        <v>205</v>
      </c>
      <c r="B216" s="130" t="s">
        <v>665</v>
      </c>
      <c r="C216" s="129" t="s">
        <v>183</v>
      </c>
      <c r="D216" s="129" t="s">
        <v>161</v>
      </c>
      <c r="E216" s="129" t="s">
        <v>448</v>
      </c>
      <c r="F216" s="129" t="s">
        <v>439</v>
      </c>
      <c r="G216" s="96">
        <f t="shared" si="7"/>
        <v>320</v>
      </c>
      <c r="H216" s="131">
        <v>320000</v>
      </c>
    </row>
    <row r="217" spans="1:8" ht="38.25">
      <c r="A217" s="81">
        <f t="shared" si="6"/>
        <v>206</v>
      </c>
      <c r="B217" s="130" t="s">
        <v>675</v>
      </c>
      <c r="C217" s="129" t="s">
        <v>183</v>
      </c>
      <c r="D217" s="129" t="s">
        <v>161</v>
      </c>
      <c r="E217" s="129" t="s">
        <v>449</v>
      </c>
      <c r="F217" s="129" t="s">
        <v>73</v>
      </c>
      <c r="G217" s="96">
        <f t="shared" si="7"/>
        <v>100</v>
      </c>
      <c r="H217" s="131">
        <v>100000</v>
      </c>
    </row>
    <row r="218" spans="1:8" ht="38.25">
      <c r="A218" s="81">
        <f t="shared" si="6"/>
        <v>207</v>
      </c>
      <c r="B218" s="130" t="s">
        <v>665</v>
      </c>
      <c r="C218" s="129" t="s">
        <v>183</v>
      </c>
      <c r="D218" s="129" t="s">
        <v>161</v>
      </c>
      <c r="E218" s="129" t="s">
        <v>449</v>
      </c>
      <c r="F218" s="129" t="s">
        <v>439</v>
      </c>
      <c r="G218" s="96">
        <f t="shared" si="7"/>
        <v>100</v>
      </c>
      <c r="H218" s="131">
        <v>100000</v>
      </c>
    </row>
    <row r="219" spans="1:8" ht="51">
      <c r="A219" s="81">
        <f t="shared" si="6"/>
        <v>208</v>
      </c>
      <c r="B219" s="130" t="s">
        <v>676</v>
      </c>
      <c r="C219" s="129" t="s">
        <v>183</v>
      </c>
      <c r="D219" s="129" t="s">
        <v>161</v>
      </c>
      <c r="E219" s="129" t="s">
        <v>450</v>
      </c>
      <c r="F219" s="129" t="s">
        <v>73</v>
      </c>
      <c r="G219" s="96">
        <f t="shared" si="7"/>
        <v>20</v>
      </c>
      <c r="H219" s="131">
        <v>20000</v>
      </c>
    </row>
    <row r="220" spans="1:8" ht="25.5">
      <c r="A220" s="81">
        <f t="shared" si="6"/>
        <v>209</v>
      </c>
      <c r="B220" s="130" t="s">
        <v>614</v>
      </c>
      <c r="C220" s="129" t="s">
        <v>183</v>
      </c>
      <c r="D220" s="129" t="s">
        <v>161</v>
      </c>
      <c r="E220" s="129" t="s">
        <v>450</v>
      </c>
      <c r="F220" s="129" t="s">
        <v>568</v>
      </c>
      <c r="G220" s="96">
        <f t="shared" si="7"/>
        <v>20</v>
      </c>
      <c r="H220" s="131">
        <v>20000</v>
      </c>
    </row>
    <row r="221" spans="1:8" ht="51">
      <c r="A221" s="81">
        <f t="shared" si="6"/>
        <v>210</v>
      </c>
      <c r="B221" s="130" t="s">
        <v>677</v>
      </c>
      <c r="C221" s="129" t="s">
        <v>183</v>
      </c>
      <c r="D221" s="129" t="s">
        <v>161</v>
      </c>
      <c r="E221" s="129" t="s">
        <v>451</v>
      </c>
      <c r="F221" s="129" t="s">
        <v>73</v>
      </c>
      <c r="G221" s="96">
        <f t="shared" si="7"/>
        <v>10</v>
      </c>
      <c r="H221" s="131">
        <v>10000</v>
      </c>
    </row>
    <row r="222" spans="1:8" ht="38.25">
      <c r="A222" s="81">
        <f t="shared" si="6"/>
        <v>211</v>
      </c>
      <c r="B222" s="130" t="s">
        <v>665</v>
      </c>
      <c r="C222" s="129" t="s">
        <v>183</v>
      </c>
      <c r="D222" s="129" t="s">
        <v>161</v>
      </c>
      <c r="E222" s="129" t="s">
        <v>451</v>
      </c>
      <c r="F222" s="129" t="s">
        <v>439</v>
      </c>
      <c r="G222" s="96">
        <f t="shared" si="7"/>
        <v>10</v>
      </c>
      <c r="H222" s="131">
        <v>10000</v>
      </c>
    </row>
    <row r="223" spans="1:8" ht="25.5">
      <c r="A223" s="81">
        <f t="shared" si="6"/>
        <v>212</v>
      </c>
      <c r="B223" s="130" t="s">
        <v>678</v>
      </c>
      <c r="C223" s="129" t="s">
        <v>183</v>
      </c>
      <c r="D223" s="129" t="s">
        <v>161</v>
      </c>
      <c r="E223" s="129" t="s">
        <v>452</v>
      </c>
      <c r="F223" s="129" t="s">
        <v>73</v>
      </c>
      <c r="G223" s="96">
        <f t="shared" si="7"/>
        <v>30</v>
      </c>
      <c r="H223" s="131">
        <v>30000</v>
      </c>
    </row>
    <row r="224" spans="1:8" ht="25.5">
      <c r="A224" s="81">
        <f t="shared" si="6"/>
        <v>213</v>
      </c>
      <c r="B224" s="130" t="s">
        <v>614</v>
      </c>
      <c r="C224" s="129" t="s">
        <v>183</v>
      </c>
      <c r="D224" s="129" t="s">
        <v>161</v>
      </c>
      <c r="E224" s="129" t="s">
        <v>452</v>
      </c>
      <c r="F224" s="129" t="s">
        <v>568</v>
      </c>
      <c r="G224" s="96">
        <f t="shared" si="7"/>
        <v>30</v>
      </c>
      <c r="H224" s="131">
        <v>30000</v>
      </c>
    </row>
    <row r="225" spans="1:8" ht="25.5">
      <c r="A225" s="81">
        <f t="shared" si="6"/>
        <v>214</v>
      </c>
      <c r="B225" s="130" t="s">
        <v>1053</v>
      </c>
      <c r="C225" s="129" t="s">
        <v>183</v>
      </c>
      <c r="D225" s="129" t="s">
        <v>161</v>
      </c>
      <c r="E225" s="129" t="s">
        <v>453</v>
      </c>
      <c r="F225" s="129" t="s">
        <v>73</v>
      </c>
      <c r="G225" s="96">
        <f t="shared" si="7"/>
        <v>30</v>
      </c>
      <c r="H225" s="131">
        <v>30000</v>
      </c>
    </row>
    <row r="226" spans="1:8" ht="38.25" customHeight="1">
      <c r="A226" s="81">
        <f t="shared" si="6"/>
        <v>215</v>
      </c>
      <c r="B226" s="130" t="s">
        <v>614</v>
      </c>
      <c r="C226" s="129" t="s">
        <v>183</v>
      </c>
      <c r="D226" s="129" t="s">
        <v>161</v>
      </c>
      <c r="E226" s="129" t="s">
        <v>453</v>
      </c>
      <c r="F226" s="129" t="s">
        <v>568</v>
      </c>
      <c r="G226" s="96">
        <f t="shared" si="7"/>
        <v>30</v>
      </c>
      <c r="H226" s="131">
        <v>30000</v>
      </c>
    </row>
    <row r="227" spans="1:8" ht="25.5">
      <c r="A227" s="81">
        <f t="shared" si="6"/>
        <v>216</v>
      </c>
      <c r="B227" s="130" t="s">
        <v>679</v>
      </c>
      <c r="C227" s="129" t="s">
        <v>183</v>
      </c>
      <c r="D227" s="129" t="s">
        <v>161</v>
      </c>
      <c r="E227" s="129" t="s">
        <v>454</v>
      </c>
      <c r="F227" s="129" t="s">
        <v>73</v>
      </c>
      <c r="G227" s="96">
        <f t="shared" si="7"/>
        <v>40</v>
      </c>
      <c r="H227" s="131">
        <v>40000</v>
      </c>
    </row>
    <row r="228" spans="1:8" ht="25.5">
      <c r="A228" s="81">
        <f t="shared" si="6"/>
        <v>217</v>
      </c>
      <c r="B228" s="130" t="s">
        <v>614</v>
      </c>
      <c r="C228" s="129" t="s">
        <v>183</v>
      </c>
      <c r="D228" s="129" t="s">
        <v>161</v>
      </c>
      <c r="E228" s="129" t="s">
        <v>454</v>
      </c>
      <c r="F228" s="129" t="s">
        <v>568</v>
      </c>
      <c r="G228" s="96">
        <f t="shared" si="7"/>
        <v>40</v>
      </c>
      <c r="H228" s="131">
        <v>40000</v>
      </c>
    </row>
    <row r="229" spans="1:8" ht="63.75">
      <c r="A229" s="81">
        <f t="shared" si="6"/>
        <v>218</v>
      </c>
      <c r="B229" s="130" t="s">
        <v>1054</v>
      </c>
      <c r="C229" s="129" t="s">
        <v>183</v>
      </c>
      <c r="D229" s="129" t="s">
        <v>161</v>
      </c>
      <c r="E229" s="129" t="s">
        <v>455</v>
      </c>
      <c r="F229" s="129" t="s">
        <v>73</v>
      </c>
      <c r="G229" s="96">
        <f t="shared" si="7"/>
        <v>40</v>
      </c>
      <c r="H229" s="131">
        <v>40000</v>
      </c>
    </row>
    <row r="230" spans="1:8" ht="25.5">
      <c r="A230" s="81">
        <f t="shared" si="6"/>
        <v>219</v>
      </c>
      <c r="B230" s="130" t="s">
        <v>614</v>
      </c>
      <c r="C230" s="129" t="s">
        <v>183</v>
      </c>
      <c r="D230" s="129" t="s">
        <v>161</v>
      </c>
      <c r="E230" s="129" t="s">
        <v>455</v>
      </c>
      <c r="F230" s="129" t="s">
        <v>568</v>
      </c>
      <c r="G230" s="96">
        <f t="shared" si="7"/>
        <v>40</v>
      </c>
      <c r="H230" s="131">
        <v>40000</v>
      </c>
    </row>
    <row r="231" spans="1:8" ht="38.25">
      <c r="A231" s="81">
        <f t="shared" si="6"/>
        <v>220</v>
      </c>
      <c r="B231" s="130" t="s">
        <v>680</v>
      </c>
      <c r="C231" s="129" t="s">
        <v>183</v>
      </c>
      <c r="D231" s="129" t="s">
        <v>161</v>
      </c>
      <c r="E231" s="129" t="s">
        <v>456</v>
      </c>
      <c r="F231" s="129" t="s">
        <v>73</v>
      </c>
      <c r="G231" s="96">
        <f t="shared" si="7"/>
        <v>240</v>
      </c>
      <c r="H231" s="131">
        <v>240000</v>
      </c>
    </row>
    <row r="232" spans="1:8" ht="25.5">
      <c r="A232" s="81">
        <f t="shared" si="6"/>
        <v>221</v>
      </c>
      <c r="B232" s="130" t="s">
        <v>614</v>
      </c>
      <c r="C232" s="129" t="s">
        <v>183</v>
      </c>
      <c r="D232" s="129" t="s">
        <v>161</v>
      </c>
      <c r="E232" s="129" t="s">
        <v>456</v>
      </c>
      <c r="F232" s="129" t="s">
        <v>568</v>
      </c>
      <c r="G232" s="96">
        <f t="shared" si="7"/>
        <v>240</v>
      </c>
      <c r="H232" s="131">
        <v>240000</v>
      </c>
    </row>
    <row r="233" spans="1:8" ht="38.25">
      <c r="A233" s="81">
        <f t="shared" si="6"/>
        <v>222</v>
      </c>
      <c r="B233" s="130" t="s">
        <v>1080</v>
      </c>
      <c r="C233" s="129" t="s">
        <v>183</v>
      </c>
      <c r="D233" s="129" t="s">
        <v>161</v>
      </c>
      <c r="E233" s="129" t="s">
        <v>1081</v>
      </c>
      <c r="F233" s="129" t="s">
        <v>73</v>
      </c>
      <c r="G233" s="96">
        <f t="shared" si="7"/>
        <v>975</v>
      </c>
      <c r="H233" s="131">
        <v>975000</v>
      </c>
    </row>
    <row r="234" spans="1:8" ht="38.25">
      <c r="A234" s="81">
        <f t="shared" si="6"/>
        <v>223</v>
      </c>
      <c r="B234" s="130" t="s">
        <v>665</v>
      </c>
      <c r="C234" s="129" t="s">
        <v>183</v>
      </c>
      <c r="D234" s="129" t="s">
        <v>161</v>
      </c>
      <c r="E234" s="129" t="s">
        <v>1081</v>
      </c>
      <c r="F234" s="129" t="s">
        <v>439</v>
      </c>
      <c r="G234" s="96">
        <f t="shared" si="7"/>
        <v>975</v>
      </c>
      <c r="H234" s="131">
        <v>975000</v>
      </c>
    </row>
    <row r="235" spans="1:8" ht="38.25">
      <c r="A235" s="81">
        <f t="shared" si="6"/>
        <v>224</v>
      </c>
      <c r="B235" s="130" t="s">
        <v>659</v>
      </c>
      <c r="C235" s="129" t="s">
        <v>183</v>
      </c>
      <c r="D235" s="129" t="s">
        <v>161</v>
      </c>
      <c r="E235" s="129" t="s">
        <v>85</v>
      </c>
      <c r="F235" s="129" t="s">
        <v>73</v>
      </c>
      <c r="G235" s="96">
        <f t="shared" si="7"/>
        <v>700</v>
      </c>
      <c r="H235" s="131">
        <v>700000</v>
      </c>
    </row>
    <row r="236" spans="1:8" ht="51">
      <c r="A236" s="81">
        <f t="shared" si="6"/>
        <v>225</v>
      </c>
      <c r="B236" s="130" t="s">
        <v>1082</v>
      </c>
      <c r="C236" s="129" t="s">
        <v>183</v>
      </c>
      <c r="D236" s="129" t="s">
        <v>161</v>
      </c>
      <c r="E236" s="129" t="s">
        <v>457</v>
      </c>
      <c r="F236" s="129" t="s">
        <v>73</v>
      </c>
      <c r="G236" s="96">
        <f t="shared" si="7"/>
        <v>150</v>
      </c>
      <c r="H236" s="131">
        <v>150000</v>
      </c>
    </row>
    <row r="237" spans="1:8" ht="38.25">
      <c r="A237" s="81">
        <f t="shared" si="6"/>
        <v>226</v>
      </c>
      <c r="B237" s="130" t="s">
        <v>681</v>
      </c>
      <c r="C237" s="129" t="s">
        <v>183</v>
      </c>
      <c r="D237" s="129" t="s">
        <v>161</v>
      </c>
      <c r="E237" s="129" t="s">
        <v>458</v>
      </c>
      <c r="F237" s="129" t="s">
        <v>73</v>
      </c>
      <c r="G237" s="96">
        <f t="shared" si="7"/>
        <v>15</v>
      </c>
      <c r="H237" s="131">
        <v>15000</v>
      </c>
    </row>
    <row r="238" spans="1:8" ht="38.25">
      <c r="A238" s="81">
        <f t="shared" si="6"/>
        <v>227</v>
      </c>
      <c r="B238" s="130" t="s">
        <v>665</v>
      </c>
      <c r="C238" s="129" t="s">
        <v>183</v>
      </c>
      <c r="D238" s="129" t="s">
        <v>161</v>
      </c>
      <c r="E238" s="129" t="s">
        <v>458</v>
      </c>
      <c r="F238" s="129" t="s">
        <v>439</v>
      </c>
      <c r="G238" s="96">
        <f t="shared" si="7"/>
        <v>15</v>
      </c>
      <c r="H238" s="131">
        <v>15000</v>
      </c>
    </row>
    <row r="239" spans="1:8" ht="38.25">
      <c r="A239" s="81">
        <f t="shared" si="6"/>
        <v>228</v>
      </c>
      <c r="B239" s="130" t="s">
        <v>1055</v>
      </c>
      <c r="C239" s="129" t="s">
        <v>183</v>
      </c>
      <c r="D239" s="129" t="s">
        <v>161</v>
      </c>
      <c r="E239" s="129" t="s">
        <v>459</v>
      </c>
      <c r="F239" s="129" t="s">
        <v>73</v>
      </c>
      <c r="G239" s="96">
        <f t="shared" si="7"/>
        <v>40</v>
      </c>
      <c r="H239" s="131">
        <v>40000</v>
      </c>
    </row>
    <row r="240" spans="1:8" ht="25.5">
      <c r="A240" s="81">
        <f t="shared" si="6"/>
        <v>229</v>
      </c>
      <c r="B240" s="130" t="s">
        <v>614</v>
      </c>
      <c r="C240" s="129" t="s">
        <v>183</v>
      </c>
      <c r="D240" s="129" t="s">
        <v>161</v>
      </c>
      <c r="E240" s="129" t="s">
        <v>459</v>
      </c>
      <c r="F240" s="129" t="s">
        <v>568</v>
      </c>
      <c r="G240" s="96">
        <f t="shared" si="7"/>
        <v>40</v>
      </c>
      <c r="H240" s="131">
        <v>40000</v>
      </c>
    </row>
    <row r="241" spans="1:8" ht="25.5">
      <c r="A241" s="81">
        <f t="shared" si="6"/>
        <v>230</v>
      </c>
      <c r="B241" s="130" t="s">
        <v>682</v>
      </c>
      <c r="C241" s="129" t="s">
        <v>183</v>
      </c>
      <c r="D241" s="129" t="s">
        <v>161</v>
      </c>
      <c r="E241" s="129" t="s">
        <v>460</v>
      </c>
      <c r="F241" s="129" t="s">
        <v>73</v>
      </c>
      <c r="G241" s="96">
        <f t="shared" si="7"/>
        <v>10</v>
      </c>
      <c r="H241" s="131">
        <v>10000</v>
      </c>
    </row>
    <row r="242" spans="1:8" ht="25.5">
      <c r="A242" s="81">
        <f t="shared" si="6"/>
        <v>231</v>
      </c>
      <c r="B242" s="130" t="s">
        <v>614</v>
      </c>
      <c r="C242" s="129" t="s">
        <v>183</v>
      </c>
      <c r="D242" s="129" t="s">
        <v>161</v>
      </c>
      <c r="E242" s="129" t="s">
        <v>460</v>
      </c>
      <c r="F242" s="129" t="s">
        <v>568</v>
      </c>
      <c r="G242" s="96">
        <f t="shared" si="7"/>
        <v>10</v>
      </c>
      <c r="H242" s="131">
        <v>10000</v>
      </c>
    </row>
    <row r="243" spans="1:8" ht="25.5">
      <c r="A243" s="81">
        <f t="shared" si="6"/>
        <v>232</v>
      </c>
      <c r="B243" s="130" t="s">
        <v>683</v>
      </c>
      <c r="C243" s="129" t="s">
        <v>183</v>
      </c>
      <c r="D243" s="129" t="s">
        <v>161</v>
      </c>
      <c r="E243" s="129" t="s">
        <v>461</v>
      </c>
      <c r="F243" s="129" t="s">
        <v>73</v>
      </c>
      <c r="G243" s="96">
        <f t="shared" si="7"/>
        <v>20</v>
      </c>
      <c r="H243" s="131">
        <v>20000</v>
      </c>
    </row>
    <row r="244" spans="1:8" ht="25.5">
      <c r="A244" s="81">
        <f t="shared" si="6"/>
        <v>233</v>
      </c>
      <c r="B244" s="130" t="s">
        <v>614</v>
      </c>
      <c r="C244" s="129" t="s">
        <v>183</v>
      </c>
      <c r="D244" s="129" t="s">
        <v>161</v>
      </c>
      <c r="E244" s="129" t="s">
        <v>461</v>
      </c>
      <c r="F244" s="129" t="s">
        <v>568</v>
      </c>
      <c r="G244" s="96">
        <f t="shared" si="7"/>
        <v>20</v>
      </c>
      <c r="H244" s="131">
        <v>20000</v>
      </c>
    </row>
    <row r="245" spans="1:8" ht="12.75">
      <c r="A245" s="81">
        <f t="shared" si="6"/>
        <v>234</v>
      </c>
      <c r="B245" s="130" t="s">
        <v>684</v>
      </c>
      <c r="C245" s="129" t="s">
        <v>183</v>
      </c>
      <c r="D245" s="129" t="s">
        <v>161</v>
      </c>
      <c r="E245" s="129" t="s">
        <v>462</v>
      </c>
      <c r="F245" s="129" t="s">
        <v>73</v>
      </c>
      <c r="G245" s="96">
        <f t="shared" si="7"/>
        <v>55</v>
      </c>
      <c r="H245" s="131">
        <v>55000</v>
      </c>
    </row>
    <row r="246" spans="1:8" ht="25.5">
      <c r="A246" s="81">
        <f t="shared" si="6"/>
        <v>235</v>
      </c>
      <c r="B246" s="130" t="s">
        <v>614</v>
      </c>
      <c r="C246" s="129" t="s">
        <v>183</v>
      </c>
      <c r="D246" s="129" t="s">
        <v>161</v>
      </c>
      <c r="E246" s="129" t="s">
        <v>462</v>
      </c>
      <c r="F246" s="129" t="s">
        <v>568</v>
      </c>
      <c r="G246" s="96">
        <f t="shared" si="7"/>
        <v>55</v>
      </c>
      <c r="H246" s="131">
        <v>55000</v>
      </c>
    </row>
    <row r="247" spans="1:8" ht="25.5">
      <c r="A247" s="81">
        <f t="shared" si="6"/>
        <v>236</v>
      </c>
      <c r="B247" s="130" t="s">
        <v>685</v>
      </c>
      <c r="C247" s="129" t="s">
        <v>183</v>
      </c>
      <c r="D247" s="129" t="s">
        <v>161</v>
      </c>
      <c r="E247" s="129" t="s">
        <v>463</v>
      </c>
      <c r="F247" s="129" t="s">
        <v>73</v>
      </c>
      <c r="G247" s="96">
        <f t="shared" si="7"/>
        <v>10</v>
      </c>
      <c r="H247" s="131">
        <v>10000</v>
      </c>
    </row>
    <row r="248" spans="1:8" ht="40.5" customHeight="1">
      <c r="A248" s="81">
        <f t="shared" si="6"/>
        <v>237</v>
      </c>
      <c r="B248" s="130" t="s">
        <v>614</v>
      </c>
      <c r="C248" s="129" t="s">
        <v>183</v>
      </c>
      <c r="D248" s="129" t="s">
        <v>161</v>
      </c>
      <c r="E248" s="129" t="s">
        <v>463</v>
      </c>
      <c r="F248" s="129" t="s">
        <v>568</v>
      </c>
      <c r="G248" s="96">
        <f t="shared" si="7"/>
        <v>10</v>
      </c>
      <c r="H248" s="131">
        <v>10000</v>
      </c>
    </row>
    <row r="249" spans="1:8" ht="25.5">
      <c r="A249" s="81">
        <f t="shared" si="6"/>
        <v>238</v>
      </c>
      <c r="B249" s="130" t="s">
        <v>686</v>
      </c>
      <c r="C249" s="129" t="s">
        <v>183</v>
      </c>
      <c r="D249" s="129" t="s">
        <v>161</v>
      </c>
      <c r="E249" s="129" t="s">
        <v>464</v>
      </c>
      <c r="F249" s="129" t="s">
        <v>73</v>
      </c>
      <c r="G249" s="96">
        <f t="shared" si="7"/>
        <v>550</v>
      </c>
      <c r="H249" s="131">
        <v>550000</v>
      </c>
    </row>
    <row r="250" spans="1:8" ht="25.5">
      <c r="A250" s="81">
        <f t="shared" si="6"/>
        <v>239</v>
      </c>
      <c r="B250" s="130" t="s">
        <v>687</v>
      </c>
      <c r="C250" s="129" t="s">
        <v>183</v>
      </c>
      <c r="D250" s="129" t="s">
        <v>161</v>
      </c>
      <c r="E250" s="129" t="s">
        <v>465</v>
      </c>
      <c r="F250" s="129" t="s">
        <v>73</v>
      </c>
      <c r="G250" s="96">
        <f t="shared" si="7"/>
        <v>500</v>
      </c>
      <c r="H250" s="131">
        <v>500000</v>
      </c>
    </row>
    <row r="251" spans="1:8" ht="12.75">
      <c r="A251" s="81">
        <f t="shared" si="6"/>
        <v>240</v>
      </c>
      <c r="B251" s="130" t="s">
        <v>662</v>
      </c>
      <c r="C251" s="129" t="s">
        <v>183</v>
      </c>
      <c r="D251" s="129" t="s">
        <v>161</v>
      </c>
      <c r="E251" s="129" t="s">
        <v>465</v>
      </c>
      <c r="F251" s="129" t="s">
        <v>436</v>
      </c>
      <c r="G251" s="96">
        <f t="shared" si="7"/>
        <v>500</v>
      </c>
      <c r="H251" s="131">
        <v>500000</v>
      </c>
    </row>
    <row r="252" spans="1:8" ht="38.25">
      <c r="A252" s="81">
        <f t="shared" si="6"/>
        <v>241</v>
      </c>
      <c r="B252" s="130" t="s">
        <v>688</v>
      </c>
      <c r="C252" s="129" t="s">
        <v>183</v>
      </c>
      <c r="D252" s="129" t="s">
        <v>161</v>
      </c>
      <c r="E252" s="129" t="s">
        <v>466</v>
      </c>
      <c r="F252" s="129" t="s">
        <v>73</v>
      </c>
      <c r="G252" s="96">
        <f t="shared" si="7"/>
        <v>50</v>
      </c>
      <c r="H252" s="131">
        <v>50000</v>
      </c>
    </row>
    <row r="253" spans="1:8" ht="25.5">
      <c r="A253" s="81">
        <f t="shared" si="6"/>
        <v>242</v>
      </c>
      <c r="B253" s="130" t="s">
        <v>614</v>
      </c>
      <c r="C253" s="129" t="s">
        <v>183</v>
      </c>
      <c r="D253" s="129" t="s">
        <v>161</v>
      </c>
      <c r="E253" s="129" t="s">
        <v>466</v>
      </c>
      <c r="F253" s="129" t="s">
        <v>568</v>
      </c>
      <c r="G253" s="96">
        <f t="shared" si="7"/>
        <v>50</v>
      </c>
      <c r="H253" s="131">
        <v>50000</v>
      </c>
    </row>
    <row r="254" spans="1:8" ht="51">
      <c r="A254" s="81">
        <f t="shared" si="6"/>
        <v>243</v>
      </c>
      <c r="B254" s="130" t="s">
        <v>1159</v>
      </c>
      <c r="C254" s="129" t="s">
        <v>183</v>
      </c>
      <c r="D254" s="129" t="s">
        <v>161</v>
      </c>
      <c r="E254" s="129" t="s">
        <v>403</v>
      </c>
      <c r="F254" s="129" t="s">
        <v>73</v>
      </c>
      <c r="G254" s="96">
        <f t="shared" si="7"/>
        <v>87</v>
      </c>
      <c r="H254" s="131">
        <v>87000</v>
      </c>
    </row>
    <row r="255" spans="1:8" ht="40.5" customHeight="1">
      <c r="A255" s="81">
        <f t="shared" si="6"/>
        <v>244</v>
      </c>
      <c r="B255" s="130" t="s">
        <v>1190</v>
      </c>
      <c r="C255" s="129" t="s">
        <v>183</v>
      </c>
      <c r="D255" s="129" t="s">
        <v>161</v>
      </c>
      <c r="E255" s="129" t="s">
        <v>1180</v>
      </c>
      <c r="F255" s="129" t="s">
        <v>73</v>
      </c>
      <c r="G255" s="96">
        <f t="shared" si="7"/>
        <v>42</v>
      </c>
      <c r="H255" s="131">
        <v>42000</v>
      </c>
    </row>
    <row r="256" spans="1:8" ht="27" customHeight="1">
      <c r="A256" s="81">
        <f t="shared" si="6"/>
        <v>245</v>
      </c>
      <c r="B256" s="130" t="s">
        <v>614</v>
      </c>
      <c r="C256" s="129" t="s">
        <v>183</v>
      </c>
      <c r="D256" s="129" t="s">
        <v>161</v>
      </c>
      <c r="E256" s="129" t="s">
        <v>1180</v>
      </c>
      <c r="F256" s="129" t="s">
        <v>568</v>
      </c>
      <c r="G256" s="96">
        <f t="shared" si="7"/>
        <v>42</v>
      </c>
      <c r="H256" s="131">
        <v>42000</v>
      </c>
    </row>
    <row r="257" spans="1:8" ht="51">
      <c r="A257" s="81">
        <f t="shared" si="6"/>
        <v>246</v>
      </c>
      <c r="B257" s="130" t="s">
        <v>1191</v>
      </c>
      <c r="C257" s="129" t="s">
        <v>183</v>
      </c>
      <c r="D257" s="129" t="s">
        <v>161</v>
      </c>
      <c r="E257" s="129" t="s">
        <v>1275</v>
      </c>
      <c r="F257" s="129" t="s">
        <v>73</v>
      </c>
      <c r="G257" s="96">
        <f t="shared" si="7"/>
        <v>45</v>
      </c>
      <c r="H257" s="131">
        <v>45000</v>
      </c>
    </row>
    <row r="258" spans="1:8" ht="25.5">
      <c r="A258" s="81">
        <f t="shared" si="6"/>
        <v>247</v>
      </c>
      <c r="B258" s="130" t="s">
        <v>614</v>
      </c>
      <c r="C258" s="129" t="s">
        <v>183</v>
      </c>
      <c r="D258" s="129" t="s">
        <v>161</v>
      </c>
      <c r="E258" s="129" t="s">
        <v>1275</v>
      </c>
      <c r="F258" s="129" t="s">
        <v>568</v>
      </c>
      <c r="G258" s="96">
        <f t="shared" si="7"/>
        <v>45</v>
      </c>
      <c r="H258" s="131">
        <v>45000</v>
      </c>
    </row>
    <row r="259" spans="1:8" ht="12.75">
      <c r="A259" s="81">
        <f t="shared" si="6"/>
        <v>248</v>
      </c>
      <c r="B259" s="130" t="s">
        <v>195</v>
      </c>
      <c r="C259" s="129" t="s">
        <v>183</v>
      </c>
      <c r="D259" s="129" t="s">
        <v>162</v>
      </c>
      <c r="E259" s="129" t="s">
        <v>84</v>
      </c>
      <c r="F259" s="129" t="s">
        <v>73</v>
      </c>
      <c r="G259" s="96">
        <f t="shared" si="7"/>
        <v>26644.8</v>
      </c>
      <c r="H259" s="131">
        <v>26644800</v>
      </c>
    </row>
    <row r="260" spans="1:8" ht="12.75" customHeight="1">
      <c r="A260" s="81">
        <f t="shared" si="6"/>
        <v>249</v>
      </c>
      <c r="B260" s="130" t="s">
        <v>793</v>
      </c>
      <c r="C260" s="129" t="s">
        <v>183</v>
      </c>
      <c r="D260" s="129" t="s">
        <v>787</v>
      </c>
      <c r="E260" s="129" t="s">
        <v>84</v>
      </c>
      <c r="F260" s="129" t="s">
        <v>73</v>
      </c>
      <c r="G260" s="96">
        <f t="shared" si="7"/>
        <v>23015</v>
      </c>
      <c r="H260" s="131">
        <v>23015000</v>
      </c>
    </row>
    <row r="261" spans="1:8" ht="38.25">
      <c r="A261" s="81">
        <f t="shared" si="6"/>
        <v>250</v>
      </c>
      <c r="B261" s="130" t="s">
        <v>659</v>
      </c>
      <c r="C261" s="129" t="s">
        <v>183</v>
      </c>
      <c r="D261" s="129" t="s">
        <v>787</v>
      </c>
      <c r="E261" s="129" t="s">
        <v>85</v>
      </c>
      <c r="F261" s="129" t="s">
        <v>73</v>
      </c>
      <c r="G261" s="96">
        <f t="shared" si="7"/>
        <v>23015</v>
      </c>
      <c r="H261" s="131">
        <v>23015000</v>
      </c>
    </row>
    <row r="262" spans="1:8" ht="51">
      <c r="A262" s="81">
        <f t="shared" si="6"/>
        <v>251</v>
      </c>
      <c r="B262" s="130" t="s">
        <v>690</v>
      </c>
      <c r="C262" s="129" t="s">
        <v>183</v>
      </c>
      <c r="D262" s="129" t="s">
        <v>787</v>
      </c>
      <c r="E262" s="129" t="s">
        <v>468</v>
      </c>
      <c r="F262" s="129" t="s">
        <v>73</v>
      </c>
      <c r="G262" s="96">
        <f t="shared" si="7"/>
        <v>23015</v>
      </c>
      <c r="H262" s="131">
        <v>23015000</v>
      </c>
    </row>
    <row r="263" spans="1:8" ht="25.5">
      <c r="A263" s="81">
        <f t="shared" si="6"/>
        <v>252</v>
      </c>
      <c r="B263" s="130" t="s">
        <v>708</v>
      </c>
      <c r="C263" s="129" t="s">
        <v>183</v>
      </c>
      <c r="D263" s="129" t="s">
        <v>787</v>
      </c>
      <c r="E263" s="129" t="s">
        <v>559</v>
      </c>
      <c r="F263" s="129" t="s">
        <v>73</v>
      </c>
      <c r="G263" s="96">
        <f t="shared" si="7"/>
        <v>6130</v>
      </c>
      <c r="H263" s="131">
        <v>6130000</v>
      </c>
    </row>
    <row r="264" spans="1:8" ht="12.75">
      <c r="A264" s="81">
        <f t="shared" si="6"/>
        <v>253</v>
      </c>
      <c r="B264" s="130" t="s">
        <v>709</v>
      </c>
      <c r="C264" s="129" t="s">
        <v>183</v>
      </c>
      <c r="D264" s="129" t="s">
        <v>787</v>
      </c>
      <c r="E264" s="129" t="s">
        <v>559</v>
      </c>
      <c r="F264" s="129" t="s">
        <v>560</v>
      </c>
      <c r="G264" s="96">
        <f t="shared" si="7"/>
        <v>6130</v>
      </c>
      <c r="H264" s="131">
        <v>6130000</v>
      </c>
    </row>
    <row r="265" spans="1:8" ht="25.5">
      <c r="A265" s="81">
        <f t="shared" si="6"/>
        <v>254</v>
      </c>
      <c r="B265" s="130" t="s">
        <v>710</v>
      </c>
      <c r="C265" s="129" t="s">
        <v>183</v>
      </c>
      <c r="D265" s="129" t="s">
        <v>787</v>
      </c>
      <c r="E265" s="129" t="s">
        <v>561</v>
      </c>
      <c r="F265" s="129" t="s">
        <v>73</v>
      </c>
      <c r="G265" s="96">
        <f t="shared" si="7"/>
        <v>16885</v>
      </c>
      <c r="H265" s="131">
        <v>16885000</v>
      </c>
    </row>
    <row r="266" spans="1:8" ht="12.75">
      <c r="A266" s="81">
        <f t="shared" si="6"/>
        <v>255</v>
      </c>
      <c r="B266" s="130" t="s">
        <v>709</v>
      </c>
      <c r="C266" s="129" t="s">
        <v>183</v>
      </c>
      <c r="D266" s="129" t="s">
        <v>787</v>
      </c>
      <c r="E266" s="129" t="s">
        <v>561</v>
      </c>
      <c r="F266" s="129" t="s">
        <v>560</v>
      </c>
      <c r="G266" s="96">
        <f t="shared" si="7"/>
        <v>16885</v>
      </c>
      <c r="H266" s="131">
        <v>16885000</v>
      </c>
    </row>
    <row r="267" spans="1:8" ht="12.75">
      <c r="A267" s="81">
        <f t="shared" si="6"/>
        <v>256</v>
      </c>
      <c r="B267" s="130" t="s">
        <v>303</v>
      </c>
      <c r="C267" s="129" t="s">
        <v>183</v>
      </c>
      <c r="D267" s="129" t="s">
        <v>304</v>
      </c>
      <c r="E267" s="129" t="s">
        <v>84</v>
      </c>
      <c r="F267" s="129" t="s">
        <v>73</v>
      </c>
      <c r="G267" s="96">
        <f t="shared" si="7"/>
        <v>3629.8</v>
      </c>
      <c r="H267" s="131">
        <v>3629800</v>
      </c>
    </row>
    <row r="268" spans="1:8" ht="38.25">
      <c r="A268" s="81">
        <f t="shared" si="6"/>
        <v>257</v>
      </c>
      <c r="B268" s="130" t="s">
        <v>659</v>
      </c>
      <c r="C268" s="129" t="s">
        <v>183</v>
      </c>
      <c r="D268" s="129" t="s">
        <v>304</v>
      </c>
      <c r="E268" s="129" t="s">
        <v>85</v>
      </c>
      <c r="F268" s="129" t="s">
        <v>73</v>
      </c>
      <c r="G268" s="96">
        <f t="shared" si="7"/>
        <v>3629.8</v>
      </c>
      <c r="H268" s="131">
        <v>3629800</v>
      </c>
    </row>
    <row r="269" spans="1:8" ht="15" customHeight="1">
      <c r="A269" s="81">
        <f aca="true" t="shared" si="8" ref="A269:A332">1+A268</f>
        <v>258</v>
      </c>
      <c r="B269" s="130" t="s">
        <v>690</v>
      </c>
      <c r="C269" s="129" t="s">
        <v>183</v>
      </c>
      <c r="D269" s="129" t="s">
        <v>304</v>
      </c>
      <c r="E269" s="129" t="s">
        <v>468</v>
      </c>
      <c r="F269" s="129" t="s">
        <v>73</v>
      </c>
      <c r="G269" s="96">
        <f aca="true" t="shared" si="9" ref="G269:G332">H269/1000</f>
        <v>3400</v>
      </c>
      <c r="H269" s="131">
        <v>3400000</v>
      </c>
    </row>
    <row r="270" spans="1:8" ht="17.25" customHeight="1">
      <c r="A270" s="81">
        <f t="shared" si="8"/>
        <v>259</v>
      </c>
      <c r="B270" s="130" t="s">
        <v>1056</v>
      </c>
      <c r="C270" s="129" t="s">
        <v>183</v>
      </c>
      <c r="D270" s="129" t="s">
        <v>304</v>
      </c>
      <c r="E270" s="129" t="s">
        <v>469</v>
      </c>
      <c r="F270" s="129" t="s">
        <v>73</v>
      </c>
      <c r="G270" s="96">
        <f t="shared" si="9"/>
        <v>2800</v>
      </c>
      <c r="H270" s="131">
        <v>2800000</v>
      </c>
    </row>
    <row r="271" spans="1:8" ht="15" customHeight="1">
      <c r="A271" s="81">
        <f t="shared" si="8"/>
        <v>260</v>
      </c>
      <c r="B271" s="130" t="s">
        <v>638</v>
      </c>
      <c r="C271" s="129" t="s">
        <v>183</v>
      </c>
      <c r="D271" s="129" t="s">
        <v>304</v>
      </c>
      <c r="E271" s="129" t="s">
        <v>469</v>
      </c>
      <c r="F271" s="129" t="s">
        <v>571</v>
      </c>
      <c r="G271" s="96">
        <f t="shared" si="9"/>
        <v>2800</v>
      </c>
      <c r="H271" s="131">
        <v>2800000</v>
      </c>
    </row>
    <row r="272" spans="1:8" ht="12.75">
      <c r="A272" s="81">
        <f t="shared" si="8"/>
        <v>261</v>
      </c>
      <c r="B272" s="130" t="s">
        <v>1057</v>
      </c>
      <c r="C272" s="129" t="s">
        <v>183</v>
      </c>
      <c r="D272" s="129" t="s">
        <v>304</v>
      </c>
      <c r="E272" s="129" t="s">
        <v>470</v>
      </c>
      <c r="F272" s="129" t="s">
        <v>73</v>
      </c>
      <c r="G272" s="96">
        <f t="shared" si="9"/>
        <v>600</v>
      </c>
      <c r="H272" s="131">
        <v>600000</v>
      </c>
    </row>
    <row r="273" spans="1:8" ht="25.5">
      <c r="A273" s="81">
        <f t="shared" si="8"/>
        <v>262</v>
      </c>
      <c r="B273" s="130" t="s">
        <v>614</v>
      </c>
      <c r="C273" s="129" t="s">
        <v>183</v>
      </c>
      <c r="D273" s="129" t="s">
        <v>304</v>
      </c>
      <c r="E273" s="129" t="s">
        <v>470</v>
      </c>
      <c r="F273" s="129" t="s">
        <v>568</v>
      </c>
      <c r="G273" s="96">
        <f t="shared" si="9"/>
        <v>600</v>
      </c>
      <c r="H273" s="131">
        <v>600000</v>
      </c>
    </row>
    <row r="274" spans="1:8" ht="17.25" customHeight="1">
      <c r="A274" s="81">
        <f t="shared" si="8"/>
        <v>263</v>
      </c>
      <c r="B274" s="130" t="s">
        <v>689</v>
      </c>
      <c r="C274" s="129" t="s">
        <v>183</v>
      </c>
      <c r="D274" s="129" t="s">
        <v>304</v>
      </c>
      <c r="E274" s="129" t="s">
        <v>467</v>
      </c>
      <c r="F274" s="129" t="s">
        <v>73</v>
      </c>
      <c r="G274" s="96">
        <f t="shared" si="9"/>
        <v>229.8</v>
      </c>
      <c r="H274" s="131">
        <v>229800</v>
      </c>
    </row>
    <row r="275" spans="1:8" ht="76.5">
      <c r="A275" s="81">
        <f t="shared" si="8"/>
        <v>264</v>
      </c>
      <c r="B275" s="130" t="s">
        <v>1083</v>
      </c>
      <c r="C275" s="129" t="s">
        <v>183</v>
      </c>
      <c r="D275" s="129" t="s">
        <v>304</v>
      </c>
      <c r="E275" s="129" t="s">
        <v>1028</v>
      </c>
      <c r="F275" s="129" t="s">
        <v>73</v>
      </c>
      <c r="G275" s="96">
        <f t="shared" si="9"/>
        <v>229.8</v>
      </c>
      <c r="H275" s="131">
        <v>229800</v>
      </c>
    </row>
    <row r="276" spans="1:8" ht="38.25">
      <c r="A276" s="81">
        <f t="shared" si="8"/>
        <v>265</v>
      </c>
      <c r="B276" s="130" t="s">
        <v>665</v>
      </c>
      <c r="C276" s="129" t="s">
        <v>183</v>
      </c>
      <c r="D276" s="129" t="s">
        <v>304</v>
      </c>
      <c r="E276" s="129" t="s">
        <v>1028</v>
      </c>
      <c r="F276" s="129" t="s">
        <v>439</v>
      </c>
      <c r="G276" s="96">
        <f t="shared" si="9"/>
        <v>229.8</v>
      </c>
      <c r="H276" s="131">
        <v>229800</v>
      </c>
    </row>
    <row r="277" spans="1:8" ht="12.75">
      <c r="A277" s="81">
        <f t="shared" si="8"/>
        <v>266</v>
      </c>
      <c r="B277" s="130" t="s">
        <v>196</v>
      </c>
      <c r="C277" s="129" t="s">
        <v>183</v>
      </c>
      <c r="D277" s="129" t="s">
        <v>163</v>
      </c>
      <c r="E277" s="129" t="s">
        <v>84</v>
      </c>
      <c r="F277" s="129" t="s">
        <v>73</v>
      </c>
      <c r="G277" s="96">
        <f t="shared" si="9"/>
        <v>190400</v>
      </c>
      <c r="H277" s="131">
        <v>190400000</v>
      </c>
    </row>
    <row r="278" spans="1:8" ht="15.75" customHeight="1">
      <c r="A278" s="81">
        <f t="shared" si="8"/>
        <v>267</v>
      </c>
      <c r="B278" s="130" t="s">
        <v>65</v>
      </c>
      <c r="C278" s="129" t="s">
        <v>183</v>
      </c>
      <c r="D278" s="129" t="s">
        <v>164</v>
      </c>
      <c r="E278" s="129" t="s">
        <v>84</v>
      </c>
      <c r="F278" s="129" t="s">
        <v>73</v>
      </c>
      <c r="G278" s="96">
        <f t="shared" si="9"/>
        <v>190400</v>
      </c>
      <c r="H278" s="131">
        <v>190400000</v>
      </c>
    </row>
    <row r="279" spans="1:8" ht="51">
      <c r="A279" s="81">
        <f t="shared" si="8"/>
        <v>268</v>
      </c>
      <c r="B279" s="130" t="s">
        <v>1079</v>
      </c>
      <c r="C279" s="129" t="s">
        <v>183</v>
      </c>
      <c r="D279" s="129" t="s">
        <v>164</v>
      </c>
      <c r="E279" s="129" t="s">
        <v>784</v>
      </c>
      <c r="F279" s="129" t="s">
        <v>73</v>
      </c>
      <c r="G279" s="96">
        <f t="shared" si="9"/>
        <v>190400</v>
      </c>
      <c r="H279" s="131">
        <v>190400000</v>
      </c>
    </row>
    <row r="280" spans="1:8" ht="25.5">
      <c r="A280" s="81">
        <f t="shared" si="8"/>
        <v>269</v>
      </c>
      <c r="B280" s="130" t="s">
        <v>1058</v>
      </c>
      <c r="C280" s="129" t="s">
        <v>183</v>
      </c>
      <c r="D280" s="129" t="s">
        <v>164</v>
      </c>
      <c r="E280" s="129" t="s">
        <v>788</v>
      </c>
      <c r="F280" s="129" t="s">
        <v>73</v>
      </c>
      <c r="G280" s="96">
        <f t="shared" si="9"/>
        <v>63000</v>
      </c>
      <c r="H280" s="131">
        <v>63000000</v>
      </c>
    </row>
    <row r="281" spans="1:8" ht="27" customHeight="1">
      <c r="A281" s="81">
        <f t="shared" si="8"/>
        <v>270</v>
      </c>
      <c r="B281" s="130" t="s">
        <v>638</v>
      </c>
      <c r="C281" s="129" t="s">
        <v>183</v>
      </c>
      <c r="D281" s="129" t="s">
        <v>164</v>
      </c>
      <c r="E281" s="129" t="s">
        <v>788</v>
      </c>
      <c r="F281" s="129" t="s">
        <v>571</v>
      </c>
      <c r="G281" s="96">
        <f t="shared" si="9"/>
        <v>63000</v>
      </c>
      <c r="H281" s="131">
        <v>63000000</v>
      </c>
    </row>
    <row r="282" spans="1:8" ht="25.5">
      <c r="A282" s="81">
        <f t="shared" si="8"/>
        <v>271</v>
      </c>
      <c r="B282" s="130" t="s">
        <v>1084</v>
      </c>
      <c r="C282" s="129" t="s">
        <v>183</v>
      </c>
      <c r="D282" s="129" t="s">
        <v>164</v>
      </c>
      <c r="E282" s="129" t="s">
        <v>1170</v>
      </c>
      <c r="F282" s="129" t="s">
        <v>73</v>
      </c>
      <c r="G282" s="96">
        <f t="shared" si="9"/>
        <v>127400</v>
      </c>
      <c r="H282" s="131">
        <v>127400000</v>
      </c>
    </row>
    <row r="283" spans="1:8" ht="12.75">
      <c r="A283" s="81">
        <f t="shared" si="8"/>
        <v>272</v>
      </c>
      <c r="B283" s="130" t="s">
        <v>638</v>
      </c>
      <c r="C283" s="129" t="s">
        <v>183</v>
      </c>
      <c r="D283" s="129" t="s">
        <v>164</v>
      </c>
      <c r="E283" s="129" t="s">
        <v>1170</v>
      </c>
      <c r="F283" s="129" t="s">
        <v>571</v>
      </c>
      <c r="G283" s="96">
        <f t="shared" si="9"/>
        <v>127400</v>
      </c>
      <c r="H283" s="131">
        <v>127400000</v>
      </c>
    </row>
    <row r="284" spans="1:8" ht="12.75">
      <c r="A284" s="81">
        <f t="shared" si="8"/>
        <v>273</v>
      </c>
      <c r="B284" s="130" t="s">
        <v>198</v>
      </c>
      <c r="C284" s="129" t="s">
        <v>183</v>
      </c>
      <c r="D284" s="129" t="s">
        <v>170</v>
      </c>
      <c r="E284" s="129" t="s">
        <v>84</v>
      </c>
      <c r="F284" s="129" t="s">
        <v>73</v>
      </c>
      <c r="G284" s="96">
        <f t="shared" si="9"/>
        <v>68069.712</v>
      </c>
      <c r="H284" s="131">
        <v>68069712</v>
      </c>
    </row>
    <row r="285" spans="1:8" ht="12.75">
      <c r="A285" s="81">
        <f t="shared" si="8"/>
        <v>274</v>
      </c>
      <c r="B285" s="130" t="s">
        <v>199</v>
      </c>
      <c r="C285" s="129" t="s">
        <v>183</v>
      </c>
      <c r="D285" s="129" t="s">
        <v>171</v>
      </c>
      <c r="E285" s="129" t="s">
        <v>84</v>
      </c>
      <c r="F285" s="129" t="s">
        <v>73</v>
      </c>
      <c r="G285" s="96">
        <f t="shared" si="9"/>
        <v>3497.2</v>
      </c>
      <c r="H285" s="131">
        <v>3497200</v>
      </c>
    </row>
    <row r="286" spans="1:8" ht="12.75">
      <c r="A286" s="81">
        <f t="shared" si="8"/>
        <v>275</v>
      </c>
      <c r="B286" s="130" t="s">
        <v>577</v>
      </c>
      <c r="C286" s="129" t="s">
        <v>183</v>
      </c>
      <c r="D286" s="129" t="s">
        <v>171</v>
      </c>
      <c r="E286" s="129" t="s">
        <v>371</v>
      </c>
      <c r="F286" s="129" t="s">
        <v>73</v>
      </c>
      <c r="G286" s="96">
        <f t="shared" si="9"/>
        <v>3497.2</v>
      </c>
      <c r="H286" s="131">
        <v>3497200</v>
      </c>
    </row>
    <row r="287" spans="1:8" ht="12.75">
      <c r="A287" s="81">
        <f t="shared" si="8"/>
        <v>276</v>
      </c>
      <c r="B287" s="130" t="s">
        <v>691</v>
      </c>
      <c r="C287" s="129" t="s">
        <v>183</v>
      </c>
      <c r="D287" s="129" t="s">
        <v>171</v>
      </c>
      <c r="E287" s="129" t="s">
        <v>533</v>
      </c>
      <c r="F287" s="129" t="s">
        <v>73</v>
      </c>
      <c r="G287" s="96">
        <f t="shared" si="9"/>
        <v>3497.2</v>
      </c>
      <c r="H287" s="131">
        <v>3497200</v>
      </c>
    </row>
    <row r="288" spans="1:8" ht="25.5">
      <c r="A288" s="81">
        <f t="shared" si="8"/>
        <v>277</v>
      </c>
      <c r="B288" s="130" t="s">
        <v>692</v>
      </c>
      <c r="C288" s="129" t="s">
        <v>183</v>
      </c>
      <c r="D288" s="129" t="s">
        <v>171</v>
      </c>
      <c r="E288" s="129" t="s">
        <v>533</v>
      </c>
      <c r="F288" s="129" t="s">
        <v>572</v>
      </c>
      <c r="G288" s="96">
        <f t="shared" si="9"/>
        <v>3497.2</v>
      </c>
      <c r="H288" s="131">
        <v>3497200</v>
      </c>
    </row>
    <row r="289" spans="1:8" ht="12.75">
      <c r="A289" s="81">
        <f t="shared" si="8"/>
        <v>278</v>
      </c>
      <c r="B289" s="130" t="s">
        <v>200</v>
      </c>
      <c r="C289" s="129" t="s">
        <v>183</v>
      </c>
      <c r="D289" s="129" t="s">
        <v>172</v>
      </c>
      <c r="E289" s="129" t="s">
        <v>84</v>
      </c>
      <c r="F289" s="129" t="s">
        <v>73</v>
      </c>
      <c r="G289" s="96">
        <f t="shared" si="9"/>
        <v>59506.937</v>
      </c>
      <c r="H289" s="131">
        <v>59506937</v>
      </c>
    </row>
    <row r="290" spans="1:8" ht="38.25">
      <c r="A290" s="81">
        <f t="shared" si="8"/>
        <v>279</v>
      </c>
      <c r="B290" s="130" t="s">
        <v>659</v>
      </c>
      <c r="C290" s="129" t="s">
        <v>183</v>
      </c>
      <c r="D290" s="129" t="s">
        <v>172</v>
      </c>
      <c r="E290" s="129" t="s">
        <v>85</v>
      </c>
      <c r="F290" s="129" t="s">
        <v>73</v>
      </c>
      <c r="G290" s="96">
        <f t="shared" si="9"/>
        <v>850</v>
      </c>
      <c r="H290" s="131">
        <v>850000</v>
      </c>
    </row>
    <row r="291" spans="1:8" ht="63.75">
      <c r="A291" s="81">
        <f t="shared" si="8"/>
        <v>280</v>
      </c>
      <c r="B291" s="130" t="s">
        <v>689</v>
      </c>
      <c r="C291" s="129" t="s">
        <v>183</v>
      </c>
      <c r="D291" s="129" t="s">
        <v>172</v>
      </c>
      <c r="E291" s="129" t="s">
        <v>467</v>
      </c>
      <c r="F291" s="129" t="s">
        <v>73</v>
      </c>
      <c r="G291" s="96">
        <f t="shared" si="9"/>
        <v>850</v>
      </c>
      <c r="H291" s="131">
        <v>850000</v>
      </c>
    </row>
    <row r="292" spans="1:8" ht="38.25">
      <c r="A292" s="81">
        <f t="shared" si="8"/>
        <v>281</v>
      </c>
      <c r="B292" s="130" t="s">
        <v>693</v>
      </c>
      <c r="C292" s="129" t="s">
        <v>183</v>
      </c>
      <c r="D292" s="129" t="s">
        <v>172</v>
      </c>
      <c r="E292" s="129" t="s">
        <v>534</v>
      </c>
      <c r="F292" s="129" t="s">
        <v>73</v>
      </c>
      <c r="G292" s="96">
        <f t="shared" si="9"/>
        <v>190</v>
      </c>
      <c r="H292" s="131">
        <v>190000</v>
      </c>
    </row>
    <row r="293" spans="1:8" ht="25.5">
      <c r="A293" s="81">
        <f t="shared" si="8"/>
        <v>282</v>
      </c>
      <c r="B293" s="130" t="s">
        <v>694</v>
      </c>
      <c r="C293" s="129" t="s">
        <v>183</v>
      </c>
      <c r="D293" s="129" t="s">
        <v>172</v>
      </c>
      <c r="E293" s="129" t="s">
        <v>534</v>
      </c>
      <c r="F293" s="129" t="s">
        <v>573</v>
      </c>
      <c r="G293" s="96">
        <f t="shared" si="9"/>
        <v>190</v>
      </c>
      <c r="H293" s="131">
        <v>190000</v>
      </c>
    </row>
    <row r="294" spans="1:8" ht="38.25">
      <c r="A294" s="81">
        <f t="shared" si="8"/>
        <v>283</v>
      </c>
      <c r="B294" s="130" t="s">
        <v>695</v>
      </c>
      <c r="C294" s="129" t="s">
        <v>183</v>
      </c>
      <c r="D294" s="129" t="s">
        <v>172</v>
      </c>
      <c r="E294" s="129" t="s">
        <v>535</v>
      </c>
      <c r="F294" s="129" t="s">
        <v>73</v>
      </c>
      <c r="G294" s="96">
        <f t="shared" si="9"/>
        <v>660</v>
      </c>
      <c r="H294" s="131">
        <v>660000</v>
      </c>
    </row>
    <row r="295" spans="1:8" ht="25.5">
      <c r="A295" s="81">
        <f t="shared" si="8"/>
        <v>284</v>
      </c>
      <c r="B295" s="130" t="s">
        <v>694</v>
      </c>
      <c r="C295" s="129" t="s">
        <v>183</v>
      </c>
      <c r="D295" s="129" t="s">
        <v>172</v>
      </c>
      <c r="E295" s="129" t="s">
        <v>535</v>
      </c>
      <c r="F295" s="129" t="s">
        <v>573</v>
      </c>
      <c r="G295" s="96">
        <f t="shared" si="9"/>
        <v>660</v>
      </c>
      <c r="H295" s="131">
        <v>660000</v>
      </c>
    </row>
    <row r="296" spans="1:8" ht="38.25">
      <c r="A296" s="81">
        <f t="shared" si="8"/>
        <v>285</v>
      </c>
      <c r="B296" s="130" t="s">
        <v>579</v>
      </c>
      <c r="C296" s="129" t="s">
        <v>183</v>
      </c>
      <c r="D296" s="129" t="s">
        <v>172</v>
      </c>
      <c r="E296" s="129" t="s">
        <v>538</v>
      </c>
      <c r="F296" s="129" t="s">
        <v>73</v>
      </c>
      <c r="G296" s="96">
        <f t="shared" si="9"/>
        <v>635</v>
      </c>
      <c r="H296" s="131">
        <v>635000</v>
      </c>
    </row>
    <row r="297" spans="1:8" ht="25.5">
      <c r="A297" s="81">
        <f t="shared" si="8"/>
        <v>286</v>
      </c>
      <c r="B297" s="130" t="s">
        <v>696</v>
      </c>
      <c r="C297" s="129" t="s">
        <v>183</v>
      </c>
      <c r="D297" s="129" t="s">
        <v>172</v>
      </c>
      <c r="E297" s="129" t="s">
        <v>539</v>
      </c>
      <c r="F297" s="129" t="s">
        <v>73</v>
      </c>
      <c r="G297" s="96">
        <f t="shared" si="9"/>
        <v>100</v>
      </c>
      <c r="H297" s="131">
        <v>100000</v>
      </c>
    </row>
    <row r="298" spans="1:8" ht="12.75">
      <c r="A298" s="81">
        <f t="shared" si="8"/>
        <v>287</v>
      </c>
      <c r="B298" s="130" t="s">
        <v>662</v>
      </c>
      <c r="C298" s="129" t="s">
        <v>183</v>
      </c>
      <c r="D298" s="129" t="s">
        <v>172</v>
      </c>
      <c r="E298" s="129" t="s">
        <v>539</v>
      </c>
      <c r="F298" s="129" t="s">
        <v>436</v>
      </c>
      <c r="G298" s="96">
        <f t="shared" si="9"/>
        <v>100</v>
      </c>
      <c r="H298" s="131">
        <v>100000</v>
      </c>
    </row>
    <row r="299" spans="1:8" ht="25.5">
      <c r="A299" s="81">
        <f t="shared" si="8"/>
        <v>288</v>
      </c>
      <c r="B299" s="130" t="s">
        <v>697</v>
      </c>
      <c r="C299" s="129" t="s">
        <v>183</v>
      </c>
      <c r="D299" s="129" t="s">
        <v>172</v>
      </c>
      <c r="E299" s="129" t="s">
        <v>540</v>
      </c>
      <c r="F299" s="129" t="s">
        <v>73</v>
      </c>
      <c r="G299" s="96">
        <f t="shared" si="9"/>
        <v>80</v>
      </c>
      <c r="H299" s="131">
        <v>80000</v>
      </c>
    </row>
    <row r="300" spans="1:8" ht="25.5">
      <c r="A300" s="81">
        <f t="shared" si="8"/>
        <v>289</v>
      </c>
      <c r="B300" s="130" t="s">
        <v>614</v>
      </c>
      <c r="C300" s="129" t="s">
        <v>183</v>
      </c>
      <c r="D300" s="129" t="s">
        <v>172</v>
      </c>
      <c r="E300" s="129" t="s">
        <v>540</v>
      </c>
      <c r="F300" s="129" t="s">
        <v>568</v>
      </c>
      <c r="G300" s="96">
        <f t="shared" si="9"/>
        <v>80</v>
      </c>
      <c r="H300" s="131">
        <v>80000</v>
      </c>
    </row>
    <row r="301" spans="1:8" ht="25.5">
      <c r="A301" s="81">
        <f t="shared" si="8"/>
        <v>290</v>
      </c>
      <c r="B301" s="130" t="s">
        <v>698</v>
      </c>
      <c r="C301" s="129" t="s">
        <v>183</v>
      </c>
      <c r="D301" s="129" t="s">
        <v>172</v>
      </c>
      <c r="E301" s="129" t="s">
        <v>541</v>
      </c>
      <c r="F301" s="129" t="s">
        <v>73</v>
      </c>
      <c r="G301" s="96">
        <f t="shared" si="9"/>
        <v>355</v>
      </c>
      <c r="H301" s="131">
        <v>355000</v>
      </c>
    </row>
    <row r="302" spans="1:8" ht="25.5">
      <c r="A302" s="81">
        <f t="shared" si="8"/>
        <v>291</v>
      </c>
      <c r="B302" s="130" t="s">
        <v>614</v>
      </c>
      <c r="C302" s="129" t="s">
        <v>183</v>
      </c>
      <c r="D302" s="129" t="s">
        <v>172</v>
      </c>
      <c r="E302" s="129" t="s">
        <v>541</v>
      </c>
      <c r="F302" s="129" t="s">
        <v>568</v>
      </c>
      <c r="G302" s="96">
        <f t="shared" si="9"/>
        <v>53.12</v>
      </c>
      <c r="H302" s="131">
        <v>53120</v>
      </c>
    </row>
    <row r="303" spans="1:8" ht="25.5">
      <c r="A303" s="81">
        <f t="shared" si="8"/>
        <v>292</v>
      </c>
      <c r="B303" s="130" t="s">
        <v>1085</v>
      </c>
      <c r="C303" s="129" t="s">
        <v>183</v>
      </c>
      <c r="D303" s="129" t="s">
        <v>172</v>
      </c>
      <c r="E303" s="129" t="s">
        <v>541</v>
      </c>
      <c r="F303" s="129" t="s">
        <v>1071</v>
      </c>
      <c r="G303" s="96">
        <f t="shared" si="9"/>
        <v>301.88</v>
      </c>
      <c r="H303" s="131">
        <v>301880</v>
      </c>
    </row>
    <row r="304" spans="1:8" ht="38.25">
      <c r="A304" s="81">
        <f t="shared" si="8"/>
        <v>293</v>
      </c>
      <c r="B304" s="130" t="s">
        <v>699</v>
      </c>
      <c r="C304" s="129" t="s">
        <v>183</v>
      </c>
      <c r="D304" s="129" t="s">
        <v>172</v>
      </c>
      <c r="E304" s="129" t="s">
        <v>542</v>
      </c>
      <c r="F304" s="129" t="s">
        <v>73</v>
      </c>
      <c r="G304" s="96">
        <f t="shared" si="9"/>
        <v>40</v>
      </c>
      <c r="H304" s="131">
        <v>40000</v>
      </c>
    </row>
    <row r="305" spans="1:8" ht="15.75" customHeight="1">
      <c r="A305" s="81">
        <f t="shared" si="8"/>
        <v>294</v>
      </c>
      <c r="B305" s="130" t="s">
        <v>614</v>
      </c>
      <c r="C305" s="129" t="s">
        <v>183</v>
      </c>
      <c r="D305" s="129" t="s">
        <v>172</v>
      </c>
      <c r="E305" s="129" t="s">
        <v>542</v>
      </c>
      <c r="F305" s="129" t="s">
        <v>568</v>
      </c>
      <c r="G305" s="96">
        <f t="shared" si="9"/>
        <v>40</v>
      </c>
      <c r="H305" s="131">
        <v>40000</v>
      </c>
    </row>
    <row r="306" spans="1:8" ht="25.5">
      <c r="A306" s="81">
        <f t="shared" si="8"/>
        <v>295</v>
      </c>
      <c r="B306" s="130" t="s">
        <v>700</v>
      </c>
      <c r="C306" s="129" t="s">
        <v>183</v>
      </c>
      <c r="D306" s="129" t="s">
        <v>172</v>
      </c>
      <c r="E306" s="129" t="s">
        <v>543</v>
      </c>
      <c r="F306" s="129" t="s">
        <v>73</v>
      </c>
      <c r="G306" s="96">
        <f t="shared" si="9"/>
        <v>50</v>
      </c>
      <c r="H306" s="131">
        <v>50000</v>
      </c>
    </row>
    <row r="307" spans="1:8" ht="25.5">
      <c r="A307" s="81">
        <f t="shared" si="8"/>
        <v>296</v>
      </c>
      <c r="B307" s="130" t="s">
        <v>614</v>
      </c>
      <c r="C307" s="129" t="s">
        <v>183</v>
      </c>
      <c r="D307" s="129" t="s">
        <v>172</v>
      </c>
      <c r="E307" s="129" t="s">
        <v>543</v>
      </c>
      <c r="F307" s="129" t="s">
        <v>568</v>
      </c>
      <c r="G307" s="96">
        <f t="shared" si="9"/>
        <v>50</v>
      </c>
      <c r="H307" s="131">
        <v>50000</v>
      </c>
    </row>
    <row r="308" spans="1:8" ht="25.5">
      <c r="A308" s="81">
        <f t="shared" si="8"/>
        <v>297</v>
      </c>
      <c r="B308" s="130" t="s">
        <v>701</v>
      </c>
      <c r="C308" s="129" t="s">
        <v>183</v>
      </c>
      <c r="D308" s="129" t="s">
        <v>172</v>
      </c>
      <c r="E308" s="129" t="s">
        <v>544</v>
      </c>
      <c r="F308" s="129" t="s">
        <v>73</v>
      </c>
      <c r="G308" s="96">
        <f t="shared" si="9"/>
        <v>10</v>
      </c>
      <c r="H308" s="131">
        <v>10000</v>
      </c>
    </row>
    <row r="309" spans="1:8" ht="25.5">
      <c r="A309" s="81">
        <f t="shared" si="8"/>
        <v>298</v>
      </c>
      <c r="B309" s="130" t="s">
        <v>614</v>
      </c>
      <c r="C309" s="129" t="s">
        <v>183</v>
      </c>
      <c r="D309" s="129" t="s">
        <v>172</v>
      </c>
      <c r="E309" s="129" t="s">
        <v>544</v>
      </c>
      <c r="F309" s="129" t="s">
        <v>568</v>
      </c>
      <c r="G309" s="96">
        <f t="shared" si="9"/>
        <v>10</v>
      </c>
      <c r="H309" s="131">
        <v>10000</v>
      </c>
    </row>
    <row r="310" spans="1:8" ht="12.75">
      <c r="A310" s="81">
        <f t="shared" si="8"/>
        <v>299</v>
      </c>
      <c r="B310" s="130" t="s">
        <v>577</v>
      </c>
      <c r="C310" s="129" t="s">
        <v>183</v>
      </c>
      <c r="D310" s="129" t="s">
        <v>172</v>
      </c>
      <c r="E310" s="129" t="s">
        <v>371</v>
      </c>
      <c r="F310" s="129" t="s">
        <v>73</v>
      </c>
      <c r="G310" s="96">
        <f t="shared" si="9"/>
        <v>58021.937</v>
      </c>
      <c r="H310" s="131">
        <v>58021937</v>
      </c>
    </row>
    <row r="311" spans="1:8" ht="15.75" customHeight="1">
      <c r="A311" s="81">
        <f t="shared" si="8"/>
        <v>300</v>
      </c>
      <c r="B311" s="130" t="s">
        <v>702</v>
      </c>
      <c r="C311" s="129" t="s">
        <v>183</v>
      </c>
      <c r="D311" s="129" t="s">
        <v>172</v>
      </c>
      <c r="E311" s="129" t="s">
        <v>545</v>
      </c>
      <c r="F311" s="129" t="s">
        <v>73</v>
      </c>
      <c r="G311" s="96">
        <f t="shared" si="9"/>
        <v>191.512</v>
      </c>
      <c r="H311" s="131">
        <v>191512</v>
      </c>
    </row>
    <row r="312" spans="1:8" ht="25.5">
      <c r="A312" s="81">
        <f t="shared" si="8"/>
        <v>301</v>
      </c>
      <c r="B312" s="130" t="s">
        <v>703</v>
      </c>
      <c r="C312" s="129" t="s">
        <v>183</v>
      </c>
      <c r="D312" s="129" t="s">
        <v>172</v>
      </c>
      <c r="E312" s="129" t="s">
        <v>545</v>
      </c>
      <c r="F312" s="129" t="s">
        <v>546</v>
      </c>
      <c r="G312" s="96">
        <f t="shared" si="9"/>
        <v>191.512</v>
      </c>
      <c r="H312" s="131">
        <v>191512</v>
      </c>
    </row>
    <row r="313" spans="1:8" ht="51">
      <c r="A313" s="81">
        <f t="shared" si="8"/>
        <v>302</v>
      </c>
      <c r="B313" s="130" t="s">
        <v>1086</v>
      </c>
      <c r="C313" s="129" t="s">
        <v>183</v>
      </c>
      <c r="D313" s="129" t="s">
        <v>172</v>
      </c>
      <c r="E313" s="129" t="s">
        <v>547</v>
      </c>
      <c r="F313" s="129" t="s">
        <v>73</v>
      </c>
      <c r="G313" s="96">
        <f t="shared" si="9"/>
        <v>7389</v>
      </c>
      <c r="H313" s="131">
        <v>7389000</v>
      </c>
    </row>
    <row r="314" spans="1:8" ht="25.5">
      <c r="A314" s="81">
        <f t="shared" si="8"/>
        <v>303</v>
      </c>
      <c r="B314" s="130" t="s">
        <v>614</v>
      </c>
      <c r="C314" s="129" t="s">
        <v>183</v>
      </c>
      <c r="D314" s="129" t="s">
        <v>172</v>
      </c>
      <c r="E314" s="129" t="s">
        <v>547</v>
      </c>
      <c r="F314" s="129" t="s">
        <v>568</v>
      </c>
      <c r="G314" s="96">
        <f t="shared" si="9"/>
        <v>96</v>
      </c>
      <c r="H314" s="131">
        <v>96000</v>
      </c>
    </row>
    <row r="315" spans="1:8" ht="25.5">
      <c r="A315" s="81">
        <f t="shared" si="8"/>
        <v>304</v>
      </c>
      <c r="B315" s="130" t="s">
        <v>692</v>
      </c>
      <c r="C315" s="129" t="s">
        <v>183</v>
      </c>
      <c r="D315" s="129" t="s">
        <v>172</v>
      </c>
      <c r="E315" s="129" t="s">
        <v>547</v>
      </c>
      <c r="F315" s="129" t="s">
        <v>572</v>
      </c>
      <c r="G315" s="96">
        <f t="shared" si="9"/>
        <v>7293</v>
      </c>
      <c r="H315" s="131">
        <v>7293000</v>
      </c>
    </row>
    <row r="316" spans="1:8" ht="51">
      <c r="A316" s="81">
        <f t="shared" si="8"/>
        <v>305</v>
      </c>
      <c r="B316" s="130" t="s">
        <v>1087</v>
      </c>
      <c r="C316" s="129" t="s">
        <v>183</v>
      </c>
      <c r="D316" s="129" t="s">
        <v>172</v>
      </c>
      <c r="E316" s="129" t="s">
        <v>548</v>
      </c>
      <c r="F316" s="129" t="s">
        <v>73</v>
      </c>
      <c r="G316" s="96">
        <f t="shared" si="9"/>
        <v>42616.425</v>
      </c>
      <c r="H316" s="131">
        <v>42616425</v>
      </c>
    </row>
    <row r="317" spans="1:8" ht="25.5">
      <c r="A317" s="81">
        <f t="shared" si="8"/>
        <v>306</v>
      </c>
      <c r="B317" s="130" t="s">
        <v>614</v>
      </c>
      <c r="C317" s="129" t="s">
        <v>183</v>
      </c>
      <c r="D317" s="129" t="s">
        <v>172</v>
      </c>
      <c r="E317" s="129" t="s">
        <v>548</v>
      </c>
      <c r="F317" s="129" t="s">
        <v>568</v>
      </c>
      <c r="G317" s="96">
        <f t="shared" si="9"/>
        <v>581</v>
      </c>
      <c r="H317" s="131">
        <v>581000</v>
      </c>
    </row>
    <row r="318" spans="1:8" ht="25.5">
      <c r="A318" s="81">
        <f t="shared" si="8"/>
        <v>307</v>
      </c>
      <c r="B318" s="130" t="s">
        <v>692</v>
      </c>
      <c r="C318" s="129" t="s">
        <v>183</v>
      </c>
      <c r="D318" s="129" t="s">
        <v>172</v>
      </c>
      <c r="E318" s="129" t="s">
        <v>548</v>
      </c>
      <c r="F318" s="129" t="s">
        <v>572</v>
      </c>
      <c r="G318" s="96">
        <f t="shared" si="9"/>
        <v>42035.425</v>
      </c>
      <c r="H318" s="131">
        <v>42035425</v>
      </c>
    </row>
    <row r="319" spans="1:8" ht="25.5">
      <c r="A319" s="81">
        <f t="shared" si="8"/>
        <v>308</v>
      </c>
      <c r="B319" s="130" t="s">
        <v>1088</v>
      </c>
      <c r="C319" s="129" t="s">
        <v>183</v>
      </c>
      <c r="D319" s="129" t="s">
        <v>172</v>
      </c>
      <c r="E319" s="129" t="s">
        <v>549</v>
      </c>
      <c r="F319" s="129" t="s">
        <v>73</v>
      </c>
      <c r="G319" s="96">
        <f t="shared" si="9"/>
        <v>7825</v>
      </c>
      <c r="H319" s="131">
        <v>7825000</v>
      </c>
    </row>
    <row r="320" spans="1:8" ht="25.5">
      <c r="A320" s="81">
        <f t="shared" si="8"/>
        <v>309</v>
      </c>
      <c r="B320" s="130" t="s">
        <v>614</v>
      </c>
      <c r="C320" s="129" t="s">
        <v>183</v>
      </c>
      <c r="D320" s="129" t="s">
        <v>172</v>
      </c>
      <c r="E320" s="129" t="s">
        <v>549</v>
      </c>
      <c r="F320" s="129" t="s">
        <v>568</v>
      </c>
      <c r="G320" s="96">
        <f t="shared" si="9"/>
        <v>116</v>
      </c>
      <c r="H320" s="131">
        <v>116000</v>
      </c>
    </row>
    <row r="321" spans="1:8" ht="25.5">
      <c r="A321" s="81">
        <f t="shared" si="8"/>
        <v>310</v>
      </c>
      <c r="B321" s="130" t="s">
        <v>692</v>
      </c>
      <c r="C321" s="129" t="s">
        <v>183</v>
      </c>
      <c r="D321" s="129" t="s">
        <v>172</v>
      </c>
      <c r="E321" s="129" t="s">
        <v>549</v>
      </c>
      <c r="F321" s="129" t="s">
        <v>572</v>
      </c>
      <c r="G321" s="96">
        <f t="shared" si="9"/>
        <v>7709</v>
      </c>
      <c r="H321" s="131">
        <v>7709000</v>
      </c>
    </row>
    <row r="322" spans="1:8" ht="39" customHeight="1">
      <c r="A322" s="81">
        <f t="shared" si="8"/>
        <v>311</v>
      </c>
      <c r="B322" s="130" t="s">
        <v>305</v>
      </c>
      <c r="C322" s="129" t="s">
        <v>183</v>
      </c>
      <c r="D322" s="129" t="s">
        <v>306</v>
      </c>
      <c r="E322" s="129" t="s">
        <v>84</v>
      </c>
      <c r="F322" s="129" t="s">
        <v>73</v>
      </c>
      <c r="G322" s="96">
        <f t="shared" si="9"/>
        <v>5065.575</v>
      </c>
      <c r="H322" s="131">
        <v>5065575</v>
      </c>
    </row>
    <row r="323" spans="1:8" ht="12.75">
      <c r="A323" s="81">
        <f t="shared" si="8"/>
        <v>312</v>
      </c>
      <c r="B323" s="130" t="s">
        <v>577</v>
      </c>
      <c r="C323" s="129" t="s">
        <v>183</v>
      </c>
      <c r="D323" s="129" t="s">
        <v>306</v>
      </c>
      <c r="E323" s="129" t="s">
        <v>371</v>
      </c>
      <c r="F323" s="129" t="s">
        <v>73</v>
      </c>
      <c r="G323" s="96">
        <f t="shared" si="9"/>
        <v>5065.575</v>
      </c>
      <c r="H323" s="131">
        <v>5065575</v>
      </c>
    </row>
    <row r="324" spans="1:8" ht="51">
      <c r="A324" s="81">
        <f t="shared" si="8"/>
        <v>313</v>
      </c>
      <c r="B324" s="130" t="s">
        <v>1086</v>
      </c>
      <c r="C324" s="129" t="s">
        <v>183</v>
      </c>
      <c r="D324" s="129" t="s">
        <v>306</v>
      </c>
      <c r="E324" s="129" t="s">
        <v>547</v>
      </c>
      <c r="F324" s="129" t="s">
        <v>73</v>
      </c>
      <c r="G324" s="96">
        <f t="shared" si="9"/>
        <v>388</v>
      </c>
      <c r="H324" s="131">
        <v>388000</v>
      </c>
    </row>
    <row r="325" spans="1:8" ht="12.75">
      <c r="A325" s="81">
        <f t="shared" si="8"/>
        <v>314</v>
      </c>
      <c r="B325" s="130" t="s">
        <v>634</v>
      </c>
      <c r="C325" s="129" t="s">
        <v>183</v>
      </c>
      <c r="D325" s="129" t="s">
        <v>306</v>
      </c>
      <c r="E325" s="129" t="s">
        <v>547</v>
      </c>
      <c r="F325" s="129" t="s">
        <v>569</v>
      </c>
      <c r="G325" s="96">
        <f t="shared" si="9"/>
        <v>384.155</v>
      </c>
      <c r="H325" s="131">
        <v>384155</v>
      </c>
    </row>
    <row r="326" spans="1:8" ht="25.5">
      <c r="A326" s="81">
        <f t="shared" si="8"/>
        <v>315</v>
      </c>
      <c r="B326" s="130" t="s">
        <v>614</v>
      </c>
      <c r="C326" s="129" t="s">
        <v>183</v>
      </c>
      <c r="D326" s="129" t="s">
        <v>306</v>
      </c>
      <c r="E326" s="129" t="s">
        <v>547</v>
      </c>
      <c r="F326" s="129" t="s">
        <v>568</v>
      </c>
      <c r="G326" s="96">
        <f t="shared" si="9"/>
        <v>3.845</v>
      </c>
      <c r="H326" s="131">
        <v>3845</v>
      </c>
    </row>
    <row r="327" spans="1:8" ht="51">
      <c r="A327" s="81">
        <f t="shared" si="8"/>
        <v>316</v>
      </c>
      <c r="B327" s="130" t="s">
        <v>1087</v>
      </c>
      <c r="C327" s="129" t="s">
        <v>183</v>
      </c>
      <c r="D327" s="129" t="s">
        <v>306</v>
      </c>
      <c r="E327" s="129" t="s">
        <v>548</v>
      </c>
      <c r="F327" s="129" t="s">
        <v>73</v>
      </c>
      <c r="G327" s="96">
        <f t="shared" si="9"/>
        <v>4677.575</v>
      </c>
      <c r="H327" s="131">
        <v>4677575</v>
      </c>
    </row>
    <row r="328" spans="1:8" ht="12.75">
      <c r="A328" s="81">
        <f t="shared" si="8"/>
        <v>317</v>
      </c>
      <c r="B328" s="130" t="s">
        <v>634</v>
      </c>
      <c r="C328" s="129" t="s">
        <v>183</v>
      </c>
      <c r="D328" s="129" t="s">
        <v>306</v>
      </c>
      <c r="E328" s="129" t="s">
        <v>548</v>
      </c>
      <c r="F328" s="129" t="s">
        <v>569</v>
      </c>
      <c r="G328" s="96">
        <f t="shared" si="9"/>
        <v>4070.94</v>
      </c>
      <c r="H328" s="131">
        <v>4070940</v>
      </c>
    </row>
    <row r="329" spans="1:8" ht="25.5">
      <c r="A329" s="81">
        <f t="shared" si="8"/>
        <v>318</v>
      </c>
      <c r="B329" s="130" t="s">
        <v>614</v>
      </c>
      <c r="C329" s="129" t="s">
        <v>183</v>
      </c>
      <c r="D329" s="129" t="s">
        <v>306</v>
      </c>
      <c r="E329" s="129" t="s">
        <v>548</v>
      </c>
      <c r="F329" s="129" t="s">
        <v>568</v>
      </c>
      <c r="G329" s="96">
        <f t="shared" si="9"/>
        <v>606.635</v>
      </c>
      <c r="H329" s="131">
        <v>606635</v>
      </c>
    </row>
    <row r="330" spans="1:8" ht="38.25">
      <c r="A330" s="81">
        <f t="shared" si="8"/>
        <v>319</v>
      </c>
      <c r="B330" s="130" t="s">
        <v>307</v>
      </c>
      <c r="C330" s="129" t="s">
        <v>183</v>
      </c>
      <c r="D330" s="129" t="s">
        <v>308</v>
      </c>
      <c r="E330" s="129" t="s">
        <v>84</v>
      </c>
      <c r="F330" s="129" t="s">
        <v>73</v>
      </c>
      <c r="G330" s="96">
        <f t="shared" si="9"/>
        <v>89857.5</v>
      </c>
      <c r="H330" s="131">
        <v>89857500</v>
      </c>
    </row>
    <row r="331" spans="1:8" ht="25.5">
      <c r="A331" s="81">
        <f t="shared" si="8"/>
        <v>320</v>
      </c>
      <c r="B331" s="130" t="s">
        <v>59</v>
      </c>
      <c r="C331" s="129" t="s">
        <v>183</v>
      </c>
      <c r="D331" s="129" t="s">
        <v>58</v>
      </c>
      <c r="E331" s="129" t="s">
        <v>84</v>
      </c>
      <c r="F331" s="129" t="s">
        <v>73</v>
      </c>
      <c r="G331" s="96">
        <f t="shared" si="9"/>
        <v>50955</v>
      </c>
      <c r="H331" s="131">
        <v>50955000</v>
      </c>
    </row>
    <row r="332" spans="1:8" ht="38.25">
      <c r="A332" s="81">
        <f t="shared" si="8"/>
        <v>321</v>
      </c>
      <c r="B332" s="130" t="s">
        <v>704</v>
      </c>
      <c r="C332" s="129" t="s">
        <v>183</v>
      </c>
      <c r="D332" s="129" t="s">
        <v>58</v>
      </c>
      <c r="E332" s="129" t="s">
        <v>610</v>
      </c>
      <c r="F332" s="129" t="s">
        <v>73</v>
      </c>
      <c r="G332" s="96">
        <f t="shared" si="9"/>
        <v>50955</v>
      </c>
      <c r="H332" s="131">
        <v>50955000</v>
      </c>
    </row>
    <row r="333" spans="1:8" ht="25.5">
      <c r="A333" s="81">
        <f aca="true" t="shared" si="10" ref="A333:A396">1+A332</f>
        <v>322</v>
      </c>
      <c r="B333" s="130" t="s">
        <v>705</v>
      </c>
      <c r="C333" s="129" t="s">
        <v>183</v>
      </c>
      <c r="D333" s="129" t="s">
        <v>58</v>
      </c>
      <c r="E333" s="129" t="s">
        <v>556</v>
      </c>
      <c r="F333" s="129" t="s">
        <v>73</v>
      </c>
      <c r="G333" s="96">
        <f aca="true" t="shared" si="11" ref="G333:G396">H333/1000</f>
        <v>50955</v>
      </c>
      <c r="H333" s="131">
        <v>50955000</v>
      </c>
    </row>
    <row r="334" spans="1:8" ht="25.5">
      <c r="A334" s="81">
        <f t="shared" si="10"/>
        <v>323</v>
      </c>
      <c r="B334" s="130" t="s">
        <v>706</v>
      </c>
      <c r="C334" s="129" t="s">
        <v>183</v>
      </c>
      <c r="D334" s="129" t="s">
        <v>58</v>
      </c>
      <c r="E334" s="129" t="s">
        <v>557</v>
      </c>
      <c r="F334" s="129" t="s">
        <v>73</v>
      </c>
      <c r="G334" s="96">
        <f t="shared" si="11"/>
        <v>18326</v>
      </c>
      <c r="H334" s="131">
        <v>18326000</v>
      </c>
    </row>
    <row r="335" spans="1:8" ht="12.75">
      <c r="A335" s="81">
        <f t="shared" si="10"/>
        <v>324</v>
      </c>
      <c r="B335" s="130" t="s">
        <v>707</v>
      </c>
      <c r="C335" s="129" t="s">
        <v>183</v>
      </c>
      <c r="D335" s="129" t="s">
        <v>58</v>
      </c>
      <c r="E335" s="129" t="s">
        <v>557</v>
      </c>
      <c r="F335" s="129" t="s">
        <v>574</v>
      </c>
      <c r="G335" s="96">
        <f t="shared" si="11"/>
        <v>18326</v>
      </c>
      <c r="H335" s="131">
        <v>18326000</v>
      </c>
    </row>
    <row r="336" spans="1:8" ht="38.25">
      <c r="A336" s="81">
        <f t="shared" si="10"/>
        <v>325</v>
      </c>
      <c r="B336" s="130" t="s">
        <v>1089</v>
      </c>
      <c r="C336" s="129" t="s">
        <v>183</v>
      </c>
      <c r="D336" s="129" t="s">
        <v>58</v>
      </c>
      <c r="E336" s="129" t="s">
        <v>558</v>
      </c>
      <c r="F336" s="129" t="s">
        <v>73</v>
      </c>
      <c r="G336" s="96">
        <f t="shared" si="11"/>
        <v>32629</v>
      </c>
      <c r="H336" s="131">
        <v>32629000</v>
      </c>
    </row>
    <row r="337" spans="1:8" ht="26.25" customHeight="1">
      <c r="A337" s="81">
        <f t="shared" si="10"/>
        <v>326</v>
      </c>
      <c r="B337" s="130" t="s">
        <v>707</v>
      </c>
      <c r="C337" s="129" t="s">
        <v>183</v>
      </c>
      <c r="D337" s="129" t="s">
        <v>58</v>
      </c>
      <c r="E337" s="129" t="s">
        <v>558</v>
      </c>
      <c r="F337" s="129" t="s">
        <v>574</v>
      </c>
      <c r="G337" s="96">
        <f t="shared" si="11"/>
        <v>32629</v>
      </c>
      <c r="H337" s="131">
        <v>32629000</v>
      </c>
    </row>
    <row r="338" spans="1:8" ht="12.75">
      <c r="A338" s="81">
        <f t="shared" si="10"/>
        <v>327</v>
      </c>
      <c r="B338" s="130" t="s">
        <v>309</v>
      </c>
      <c r="C338" s="129" t="s">
        <v>183</v>
      </c>
      <c r="D338" s="129" t="s">
        <v>310</v>
      </c>
      <c r="E338" s="129" t="s">
        <v>84</v>
      </c>
      <c r="F338" s="129" t="s">
        <v>73</v>
      </c>
      <c r="G338" s="96">
        <f t="shared" si="11"/>
        <v>38902.5</v>
      </c>
      <c r="H338" s="131">
        <v>38902500</v>
      </c>
    </row>
    <row r="339" spans="1:8" ht="38.25">
      <c r="A339" s="81">
        <f t="shared" si="10"/>
        <v>328</v>
      </c>
      <c r="B339" s="130" t="s">
        <v>639</v>
      </c>
      <c r="C339" s="129" t="s">
        <v>183</v>
      </c>
      <c r="D339" s="129" t="s">
        <v>310</v>
      </c>
      <c r="E339" s="129" t="s">
        <v>177</v>
      </c>
      <c r="F339" s="129" t="s">
        <v>73</v>
      </c>
      <c r="G339" s="96">
        <f t="shared" si="11"/>
        <v>961.5</v>
      </c>
      <c r="H339" s="131">
        <v>961500</v>
      </c>
    </row>
    <row r="340" spans="1:8" ht="38.25">
      <c r="A340" s="81">
        <f t="shared" si="10"/>
        <v>329</v>
      </c>
      <c r="B340" s="130" t="s">
        <v>640</v>
      </c>
      <c r="C340" s="129" t="s">
        <v>183</v>
      </c>
      <c r="D340" s="129" t="s">
        <v>310</v>
      </c>
      <c r="E340" s="129" t="s">
        <v>410</v>
      </c>
      <c r="F340" s="129" t="s">
        <v>73</v>
      </c>
      <c r="G340" s="96">
        <f t="shared" si="11"/>
        <v>961.5</v>
      </c>
      <c r="H340" s="131">
        <v>961500</v>
      </c>
    </row>
    <row r="341" spans="1:8" ht="63.75">
      <c r="A341" s="81">
        <f t="shared" si="10"/>
        <v>330</v>
      </c>
      <c r="B341" s="130" t="s">
        <v>1078</v>
      </c>
      <c r="C341" s="129" t="s">
        <v>183</v>
      </c>
      <c r="D341" s="129" t="s">
        <v>310</v>
      </c>
      <c r="E341" s="129" t="s">
        <v>411</v>
      </c>
      <c r="F341" s="129" t="s">
        <v>73</v>
      </c>
      <c r="G341" s="96">
        <f t="shared" si="11"/>
        <v>0.5</v>
      </c>
      <c r="H341" s="131">
        <v>500</v>
      </c>
    </row>
    <row r="342" spans="1:8" ht="12.75">
      <c r="A342" s="81">
        <f t="shared" si="10"/>
        <v>331</v>
      </c>
      <c r="B342" s="130" t="s">
        <v>709</v>
      </c>
      <c r="C342" s="129" t="s">
        <v>183</v>
      </c>
      <c r="D342" s="129" t="s">
        <v>310</v>
      </c>
      <c r="E342" s="129" t="s">
        <v>411</v>
      </c>
      <c r="F342" s="129" t="s">
        <v>560</v>
      </c>
      <c r="G342" s="96">
        <f t="shared" si="11"/>
        <v>0.5</v>
      </c>
      <c r="H342" s="131">
        <v>500</v>
      </c>
    </row>
    <row r="343" spans="1:8" ht="51">
      <c r="A343" s="81">
        <f t="shared" si="10"/>
        <v>332</v>
      </c>
      <c r="B343" s="130" t="s">
        <v>1090</v>
      </c>
      <c r="C343" s="129" t="s">
        <v>183</v>
      </c>
      <c r="D343" s="129" t="s">
        <v>310</v>
      </c>
      <c r="E343" s="129" t="s">
        <v>564</v>
      </c>
      <c r="F343" s="129" t="s">
        <v>73</v>
      </c>
      <c r="G343" s="96">
        <f t="shared" si="11"/>
        <v>961</v>
      </c>
      <c r="H343" s="131">
        <v>961000</v>
      </c>
    </row>
    <row r="344" spans="1:8" ht="12.75">
      <c r="A344" s="81">
        <f t="shared" si="10"/>
        <v>333</v>
      </c>
      <c r="B344" s="130" t="s">
        <v>709</v>
      </c>
      <c r="C344" s="129" t="s">
        <v>183</v>
      </c>
      <c r="D344" s="129" t="s">
        <v>310</v>
      </c>
      <c r="E344" s="129" t="s">
        <v>564</v>
      </c>
      <c r="F344" s="129" t="s">
        <v>560</v>
      </c>
      <c r="G344" s="96">
        <f t="shared" si="11"/>
        <v>961</v>
      </c>
      <c r="H344" s="131">
        <v>961000</v>
      </c>
    </row>
    <row r="345" spans="1:8" ht="38.25">
      <c r="A345" s="81">
        <f t="shared" si="10"/>
        <v>334</v>
      </c>
      <c r="B345" s="130" t="s">
        <v>704</v>
      </c>
      <c r="C345" s="129" t="s">
        <v>183</v>
      </c>
      <c r="D345" s="129" t="s">
        <v>310</v>
      </c>
      <c r="E345" s="129" t="s">
        <v>610</v>
      </c>
      <c r="F345" s="129" t="s">
        <v>73</v>
      </c>
      <c r="G345" s="96">
        <f t="shared" si="11"/>
        <v>37941</v>
      </c>
      <c r="H345" s="131">
        <v>37941000</v>
      </c>
    </row>
    <row r="346" spans="1:8" ht="25.5">
      <c r="A346" s="81">
        <f t="shared" si="10"/>
        <v>335</v>
      </c>
      <c r="B346" s="130" t="s">
        <v>705</v>
      </c>
      <c r="C346" s="129" t="s">
        <v>183</v>
      </c>
      <c r="D346" s="129" t="s">
        <v>310</v>
      </c>
      <c r="E346" s="129" t="s">
        <v>556</v>
      </c>
      <c r="F346" s="129" t="s">
        <v>73</v>
      </c>
      <c r="G346" s="96">
        <f t="shared" si="11"/>
        <v>37941</v>
      </c>
      <c r="H346" s="131">
        <v>37941000</v>
      </c>
    </row>
    <row r="347" spans="1:8" ht="27" customHeight="1">
      <c r="A347" s="81">
        <f t="shared" si="10"/>
        <v>336</v>
      </c>
      <c r="B347" s="130" t="s">
        <v>711</v>
      </c>
      <c r="C347" s="129" t="s">
        <v>183</v>
      </c>
      <c r="D347" s="129" t="s">
        <v>310</v>
      </c>
      <c r="E347" s="129" t="s">
        <v>565</v>
      </c>
      <c r="F347" s="129" t="s">
        <v>73</v>
      </c>
      <c r="G347" s="96">
        <f t="shared" si="11"/>
        <v>37941</v>
      </c>
      <c r="H347" s="131">
        <v>37941000</v>
      </c>
    </row>
    <row r="348" spans="1:8" ht="30" customHeight="1">
      <c r="A348" s="81">
        <f t="shared" si="10"/>
        <v>337</v>
      </c>
      <c r="B348" s="130" t="s">
        <v>709</v>
      </c>
      <c r="C348" s="129" t="s">
        <v>183</v>
      </c>
      <c r="D348" s="129" t="s">
        <v>310</v>
      </c>
      <c r="E348" s="129" t="s">
        <v>565</v>
      </c>
      <c r="F348" s="129" t="s">
        <v>560</v>
      </c>
      <c r="G348" s="96">
        <f t="shared" si="11"/>
        <v>37941</v>
      </c>
      <c r="H348" s="131">
        <v>37941000</v>
      </c>
    </row>
    <row r="349" spans="1:8" ht="25.5">
      <c r="A349" s="98">
        <f t="shared" si="10"/>
        <v>338</v>
      </c>
      <c r="B349" s="126" t="s">
        <v>958</v>
      </c>
      <c r="C349" s="128" t="s">
        <v>64</v>
      </c>
      <c r="D349" s="128" t="s">
        <v>74</v>
      </c>
      <c r="E349" s="128" t="s">
        <v>84</v>
      </c>
      <c r="F349" s="128" t="s">
        <v>73</v>
      </c>
      <c r="G349" s="99">
        <f t="shared" si="11"/>
        <v>507704.25975</v>
      </c>
      <c r="H349" s="131">
        <v>507704259.75</v>
      </c>
    </row>
    <row r="350" spans="1:8" ht="12.75">
      <c r="A350" s="81">
        <f t="shared" si="10"/>
        <v>339</v>
      </c>
      <c r="B350" s="130" t="s">
        <v>196</v>
      </c>
      <c r="C350" s="129" t="s">
        <v>64</v>
      </c>
      <c r="D350" s="129" t="s">
        <v>163</v>
      </c>
      <c r="E350" s="129" t="s">
        <v>84</v>
      </c>
      <c r="F350" s="129" t="s">
        <v>73</v>
      </c>
      <c r="G350" s="96">
        <f t="shared" si="11"/>
        <v>507704.25975</v>
      </c>
      <c r="H350" s="131">
        <v>507704259.75</v>
      </c>
    </row>
    <row r="351" spans="1:8" ht="12.75">
      <c r="A351" s="81">
        <f t="shared" si="10"/>
        <v>340</v>
      </c>
      <c r="B351" s="130" t="s">
        <v>65</v>
      </c>
      <c r="C351" s="129" t="s">
        <v>64</v>
      </c>
      <c r="D351" s="129" t="s">
        <v>164</v>
      </c>
      <c r="E351" s="129" t="s">
        <v>84</v>
      </c>
      <c r="F351" s="129" t="s">
        <v>73</v>
      </c>
      <c r="G351" s="96">
        <f t="shared" si="11"/>
        <v>217235.05799</v>
      </c>
      <c r="H351" s="131">
        <v>217235057.99</v>
      </c>
    </row>
    <row r="352" spans="1:8" ht="38.25">
      <c r="A352" s="81">
        <f t="shared" si="10"/>
        <v>341</v>
      </c>
      <c r="B352" s="130" t="s">
        <v>712</v>
      </c>
      <c r="C352" s="129" t="s">
        <v>64</v>
      </c>
      <c r="D352" s="129" t="s">
        <v>164</v>
      </c>
      <c r="E352" s="129" t="s">
        <v>608</v>
      </c>
      <c r="F352" s="129" t="s">
        <v>73</v>
      </c>
      <c r="G352" s="96">
        <f t="shared" si="11"/>
        <v>217235.05799</v>
      </c>
      <c r="H352" s="131">
        <v>217235057.99</v>
      </c>
    </row>
    <row r="353" spans="1:8" ht="38.25">
      <c r="A353" s="81">
        <f t="shared" si="10"/>
        <v>342</v>
      </c>
      <c r="B353" s="130" t="s">
        <v>794</v>
      </c>
      <c r="C353" s="129" t="s">
        <v>64</v>
      </c>
      <c r="D353" s="129" t="s">
        <v>164</v>
      </c>
      <c r="E353" s="129" t="s">
        <v>471</v>
      </c>
      <c r="F353" s="129" t="s">
        <v>73</v>
      </c>
      <c r="G353" s="96">
        <f t="shared" si="11"/>
        <v>217235.05799</v>
      </c>
      <c r="H353" s="131">
        <v>217235057.99</v>
      </c>
    </row>
    <row r="354" spans="1:8" ht="63.75">
      <c r="A354" s="81">
        <f t="shared" si="10"/>
        <v>343</v>
      </c>
      <c r="B354" s="130" t="s">
        <v>713</v>
      </c>
      <c r="C354" s="129" t="s">
        <v>64</v>
      </c>
      <c r="D354" s="129" t="s">
        <v>164</v>
      </c>
      <c r="E354" s="129" t="s">
        <v>472</v>
      </c>
      <c r="F354" s="129" t="s">
        <v>73</v>
      </c>
      <c r="G354" s="96">
        <f t="shared" si="11"/>
        <v>69097.354</v>
      </c>
      <c r="H354" s="131">
        <v>69097354</v>
      </c>
    </row>
    <row r="355" spans="1:8" ht="12.75">
      <c r="A355" s="81">
        <f t="shared" si="10"/>
        <v>344</v>
      </c>
      <c r="B355" s="130" t="s">
        <v>634</v>
      </c>
      <c r="C355" s="129" t="s">
        <v>64</v>
      </c>
      <c r="D355" s="129" t="s">
        <v>164</v>
      </c>
      <c r="E355" s="129" t="s">
        <v>472</v>
      </c>
      <c r="F355" s="129" t="s">
        <v>569</v>
      </c>
      <c r="G355" s="96">
        <f t="shared" si="11"/>
        <v>69097.3428</v>
      </c>
      <c r="H355" s="131">
        <v>69097342.8</v>
      </c>
    </row>
    <row r="356" spans="1:8" ht="28.5" customHeight="1">
      <c r="A356" s="81">
        <f t="shared" si="10"/>
        <v>345</v>
      </c>
      <c r="B356" s="130" t="s">
        <v>635</v>
      </c>
      <c r="C356" s="129" t="s">
        <v>64</v>
      </c>
      <c r="D356" s="129" t="s">
        <v>164</v>
      </c>
      <c r="E356" s="129" t="s">
        <v>472</v>
      </c>
      <c r="F356" s="129" t="s">
        <v>570</v>
      </c>
      <c r="G356" s="96">
        <f t="shared" si="11"/>
        <v>0.0112</v>
      </c>
      <c r="H356" s="131">
        <v>11.2</v>
      </c>
    </row>
    <row r="357" spans="1:8" ht="102">
      <c r="A357" s="81">
        <f t="shared" si="10"/>
        <v>346</v>
      </c>
      <c r="B357" s="130" t="s">
        <v>714</v>
      </c>
      <c r="C357" s="129" t="s">
        <v>64</v>
      </c>
      <c r="D357" s="129" t="s">
        <v>164</v>
      </c>
      <c r="E357" s="129" t="s">
        <v>473</v>
      </c>
      <c r="F357" s="129" t="s">
        <v>73</v>
      </c>
      <c r="G357" s="96">
        <f t="shared" si="11"/>
        <v>9085.57</v>
      </c>
      <c r="H357" s="131">
        <v>9085570</v>
      </c>
    </row>
    <row r="358" spans="1:8" ht="25.5">
      <c r="A358" s="81">
        <f t="shared" si="10"/>
        <v>347</v>
      </c>
      <c r="B358" s="130" t="s">
        <v>614</v>
      </c>
      <c r="C358" s="129" t="s">
        <v>64</v>
      </c>
      <c r="D358" s="129" t="s">
        <v>164</v>
      </c>
      <c r="E358" s="129" t="s">
        <v>473</v>
      </c>
      <c r="F358" s="129" t="s">
        <v>568</v>
      </c>
      <c r="G358" s="96">
        <f t="shared" si="11"/>
        <v>9085.57</v>
      </c>
      <c r="H358" s="131">
        <v>9085570</v>
      </c>
    </row>
    <row r="359" spans="1:8" ht="38.25">
      <c r="A359" s="81">
        <f t="shared" si="10"/>
        <v>348</v>
      </c>
      <c r="B359" s="130" t="s">
        <v>715</v>
      </c>
      <c r="C359" s="129" t="s">
        <v>64</v>
      </c>
      <c r="D359" s="129" t="s">
        <v>164</v>
      </c>
      <c r="E359" s="129" t="s">
        <v>474</v>
      </c>
      <c r="F359" s="129" t="s">
        <v>73</v>
      </c>
      <c r="G359" s="96">
        <f t="shared" si="11"/>
        <v>29773.48396</v>
      </c>
      <c r="H359" s="131">
        <v>29773483.96</v>
      </c>
    </row>
    <row r="360" spans="1:8" ht="12.75">
      <c r="A360" s="81">
        <f t="shared" si="10"/>
        <v>349</v>
      </c>
      <c r="B360" s="130" t="s">
        <v>634</v>
      </c>
      <c r="C360" s="129" t="s">
        <v>64</v>
      </c>
      <c r="D360" s="129" t="s">
        <v>164</v>
      </c>
      <c r="E360" s="129" t="s">
        <v>474</v>
      </c>
      <c r="F360" s="129" t="s">
        <v>569</v>
      </c>
      <c r="G360" s="96">
        <f t="shared" si="11"/>
        <v>31.884</v>
      </c>
      <c r="H360" s="131">
        <v>31884</v>
      </c>
    </row>
    <row r="361" spans="1:8" ht="25.5">
      <c r="A361" s="81">
        <f t="shared" si="10"/>
        <v>350</v>
      </c>
      <c r="B361" s="130" t="s">
        <v>614</v>
      </c>
      <c r="C361" s="129" t="s">
        <v>64</v>
      </c>
      <c r="D361" s="129" t="s">
        <v>164</v>
      </c>
      <c r="E361" s="129" t="s">
        <v>474</v>
      </c>
      <c r="F361" s="129" t="s">
        <v>568</v>
      </c>
      <c r="G361" s="96">
        <f t="shared" si="11"/>
        <v>29741.59996</v>
      </c>
      <c r="H361" s="131">
        <v>29741599.96</v>
      </c>
    </row>
    <row r="362" spans="1:8" ht="38.25">
      <c r="A362" s="81">
        <f t="shared" si="10"/>
        <v>351</v>
      </c>
      <c r="B362" s="130" t="s">
        <v>716</v>
      </c>
      <c r="C362" s="129" t="s">
        <v>64</v>
      </c>
      <c r="D362" s="129" t="s">
        <v>164</v>
      </c>
      <c r="E362" s="129" t="s">
        <v>475</v>
      </c>
      <c r="F362" s="129" t="s">
        <v>73</v>
      </c>
      <c r="G362" s="96">
        <f t="shared" si="11"/>
        <v>17603.41903</v>
      </c>
      <c r="H362" s="131">
        <v>17603419.03</v>
      </c>
    </row>
    <row r="363" spans="1:8" ht="25.5">
      <c r="A363" s="81">
        <f t="shared" si="10"/>
        <v>352</v>
      </c>
      <c r="B363" s="130" t="s">
        <v>614</v>
      </c>
      <c r="C363" s="129" t="s">
        <v>64</v>
      </c>
      <c r="D363" s="129" t="s">
        <v>164</v>
      </c>
      <c r="E363" s="129" t="s">
        <v>475</v>
      </c>
      <c r="F363" s="129" t="s">
        <v>568</v>
      </c>
      <c r="G363" s="96">
        <f t="shared" si="11"/>
        <v>17603.41903</v>
      </c>
      <c r="H363" s="131">
        <v>17603419.03</v>
      </c>
    </row>
    <row r="364" spans="1:8" ht="51">
      <c r="A364" s="81">
        <f t="shared" si="10"/>
        <v>353</v>
      </c>
      <c r="B364" s="130" t="s">
        <v>717</v>
      </c>
      <c r="C364" s="129" t="s">
        <v>64</v>
      </c>
      <c r="D364" s="129" t="s">
        <v>164</v>
      </c>
      <c r="E364" s="129" t="s">
        <v>476</v>
      </c>
      <c r="F364" s="129" t="s">
        <v>73</v>
      </c>
      <c r="G364" s="96">
        <f t="shared" si="11"/>
        <v>21395.631</v>
      </c>
      <c r="H364" s="131">
        <v>21395631</v>
      </c>
    </row>
    <row r="365" spans="1:8" ht="25.5">
      <c r="A365" s="81">
        <f t="shared" si="10"/>
        <v>354</v>
      </c>
      <c r="B365" s="130" t="s">
        <v>614</v>
      </c>
      <c r="C365" s="129" t="s">
        <v>64</v>
      </c>
      <c r="D365" s="129" t="s">
        <v>164</v>
      </c>
      <c r="E365" s="129" t="s">
        <v>476</v>
      </c>
      <c r="F365" s="129" t="s">
        <v>568</v>
      </c>
      <c r="G365" s="96">
        <f t="shared" si="11"/>
        <v>21395.631</v>
      </c>
      <c r="H365" s="131">
        <v>21395631</v>
      </c>
    </row>
    <row r="366" spans="1:8" ht="38.25">
      <c r="A366" s="81">
        <f t="shared" si="10"/>
        <v>355</v>
      </c>
      <c r="B366" s="130" t="s">
        <v>1091</v>
      </c>
      <c r="C366" s="129" t="s">
        <v>64</v>
      </c>
      <c r="D366" s="129" t="s">
        <v>164</v>
      </c>
      <c r="E366" s="129" t="s">
        <v>1070</v>
      </c>
      <c r="F366" s="129" t="s">
        <v>73</v>
      </c>
      <c r="G366" s="96">
        <f t="shared" si="11"/>
        <v>9082.3</v>
      </c>
      <c r="H366" s="131">
        <v>9082300</v>
      </c>
    </row>
    <row r="367" spans="1:8" ht="25.5">
      <c r="A367" s="81">
        <f t="shared" si="10"/>
        <v>356</v>
      </c>
      <c r="B367" s="130" t="s">
        <v>614</v>
      </c>
      <c r="C367" s="129" t="s">
        <v>64</v>
      </c>
      <c r="D367" s="129" t="s">
        <v>164</v>
      </c>
      <c r="E367" s="129" t="s">
        <v>1070</v>
      </c>
      <c r="F367" s="129" t="s">
        <v>568</v>
      </c>
      <c r="G367" s="96">
        <f t="shared" si="11"/>
        <v>8619.5</v>
      </c>
      <c r="H367" s="131">
        <v>8619500</v>
      </c>
    </row>
    <row r="368" spans="1:8" ht="15" customHeight="1">
      <c r="A368" s="81">
        <f t="shared" si="10"/>
        <v>357</v>
      </c>
      <c r="B368" s="130" t="s">
        <v>638</v>
      </c>
      <c r="C368" s="129" t="s">
        <v>64</v>
      </c>
      <c r="D368" s="129" t="s">
        <v>164</v>
      </c>
      <c r="E368" s="129" t="s">
        <v>1070</v>
      </c>
      <c r="F368" s="129" t="s">
        <v>571</v>
      </c>
      <c r="G368" s="96">
        <f t="shared" si="11"/>
        <v>462.8</v>
      </c>
      <c r="H368" s="131">
        <v>462800</v>
      </c>
    </row>
    <row r="369" spans="1:8" ht="89.25">
      <c r="A369" s="81">
        <f t="shared" si="10"/>
        <v>358</v>
      </c>
      <c r="B369" s="130" t="s">
        <v>1059</v>
      </c>
      <c r="C369" s="129" t="s">
        <v>64</v>
      </c>
      <c r="D369" s="129" t="s">
        <v>164</v>
      </c>
      <c r="E369" s="129" t="s">
        <v>477</v>
      </c>
      <c r="F369" s="129" t="s">
        <v>73</v>
      </c>
      <c r="G369" s="96">
        <f t="shared" si="11"/>
        <v>258.3</v>
      </c>
      <c r="H369" s="131">
        <v>258300</v>
      </c>
    </row>
    <row r="370" spans="1:8" ht="26.25" customHeight="1">
      <c r="A370" s="81">
        <f t="shared" si="10"/>
        <v>359</v>
      </c>
      <c r="B370" s="130" t="s">
        <v>614</v>
      </c>
      <c r="C370" s="129" t="s">
        <v>64</v>
      </c>
      <c r="D370" s="129" t="s">
        <v>164</v>
      </c>
      <c r="E370" s="129" t="s">
        <v>477</v>
      </c>
      <c r="F370" s="129" t="s">
        <v>568</v>
      </c>
      <c r="G370" s="96">
        <f t="shared" si="11"/>
        <v>258.3</v>
      </c>
      <c r="H370" s="131">
        <v>258300</v>
      </c>
    </row>
    <row r="371" spans="1:8" ht="76.5">
      <c r="A371" s="81">
        <f t="shared" si="10"/>
        <v>360</v>
      </c>
      <c r="B371" s="130" t="s">
        <v>1092</v>
      </c>
      <c r="C371" s="129" t="s">
        <v>64</v>
      </c>
      <c r="D371" s="129" t="s">
        <v>164</v>
      </c>
      <c r="E371" s="129" t="s">
        <v>478</v>
      </c>
      <c r="F371" s="129" t="s">
        <v>73</v>
      </c>
      <c r="G371" s="96">
        <f t="shared" si="11"/>
        <v>38440</v>
      </c>
      <c r="H371" s="131">
        <v>38440000</v>
      </c>
    </row>
    <row r="372" spans="1:8" ht="15.75" customHeight="1">
      <c r="A372" s="81">
        <f t="shared" si="10"/>
        <v>361</v>
      </c>
      <c r="B372" s="130" t="s">
        <v>634</v>
      </c>
      <c r="C372" s="129" t="s">
        <v>64</v>
      </c>
      <c r="D372" s="129" t="s">
        <v>164</v>
      </c>
      <c r="E372" s="129" t="s">
        <v>478</v>
      </c>
      <c r="F372" s="129" t="s">
        <v>569</v>
      </c>
      <c r="G372" s="96">
        <f t="shared" si="11"/>
        <v>38440</v>
      </c>
      <c r="H372" s="131">
        <v>38440000</v>
      </c>
    </row>
    <row r="373" spans="1:8" ht="28.5" customHeight="1">
      <c r="A373" s="81">
        <f t="shared" si="10"/>
        <v>362</v>
      </c>
      <c r="B373" s="130" t="s">
        <v>1093</v>
      </c>
      <c r="C373" s="129" t="s">
        <v>64</v>
      </c>
      <c r="D373" s="129" t="s">
        <v>164</v>
      </c>
      <c r="E373" s="129" t="s">
        <v>479</v>
      </c>
      <c r="F373" s="129" t="s">
        <v>73</v>
      </c>
      <c r="G373" s="96">
        <f t="shared" si="11"/>
        <v>1307</v>
      </c>
      <c r="H373" s="131">
        <v>1307000</v>
      </c>
    </row>
    <row r="374" spans="1:8" ht="25.5">
      <c r="A374" s="81">
        <f t="shared" si="10"/>
        <v>363</v>
      </c>
      <c r="B374" s="130" t="s">
        <v>614</v>
      </c>
      <c r="C374" s="129" t="s">
        <v>64</v>
      </c>
      <c r="D374" s="129" t="s">
        <v>164</v>
      </c>
      <c r="E374" s="129" t="s">
        <v>479</v>
      </c>
      <c r="F374" s="129" t="s">
        <v>568</v>
      </c>
      <c r="G374" s="96">
        <f t="shared" si="11"/>
        <v>1307</v>
      </c>
      <c r="H374" s="131">
        <v>1307000</v>
      </c>
    </row>
    <row r="375" spans="1:8" ht="27" customHeight="1">
      <c r="A375" s="81">
        <f t="shared" si="10"/>
        <v>364</v>
      </c>
      <c r="B375" s="130" t="s">
        <v>1094</v>
      </c>
      <c r="C375" s="129" t="s">
        <v>64</v>
      </c>
      <c r="D375" s="129" t="s">
        <v>164</v>
      </c>
      <c r="E375" s="129" t="s">
        <v>1030</v>
      </c>
      <c r="F375" s="129" t="s">
        <v>73</v>
      </c>
      <c r="G375" s="96">
        <f t="shared" si="11"/>
        <v>21192</v>
      </c>
      <c r="H375" s="131">
        <v>21192000</v>
      </c>
    </row>
    <row r="376" spans="1:8" ht="25.5">
      <c r="A376" s="81">
        <f t="shared" si="10"/>
        <v>365</v>
      </c>
      <c r="B376" s="130" t="s">
        <v>614</v>
      </c>
      <c r="C376" s="129" t="s">
        <v>64</v>
      </c>
      <c r="D376" s="129" t="s">
        <v>164</v>
      </c>
      <c r="E376" s="129" t="s">
        <v>1030</v>
      </c>
      <c r="F376" s="129" t="s">
        <v>568</v>
      </c>
      <c r="G376" s="96">
        <f t="shared" si="11"/>
        <v>20112</v>
      </c>
      <c r="H376" s="131">
        <v>20112000</v>
      </c>
    </row>
    <row r="377" spans="1:8" ht="12.75">
      <c r="A377" s="81">
        <f t="shared" si="10"/>
        <v>366</v>
      </c>
      <c r="B377" s="130" t="s">
        <v>638</v>
      </c>
      <c r="C377" s="129" t="s">
        <v>64</v>
      </c>
      <c r="D377" s="129" t="s">
        <v>164</v>
      </c>
      <c r="E377" s="129" t="s">
        <v>1030</v>
      </c>
      <c r="F377" s="129" t="s">
        <v>571</v>
      </c>
      <c r="G377" s="96">
        <f t="shared" si="11"/>
        <v>1080</v>
      </c>
      <c r="H377" s="131">
        <v>1080000</v>
      </c>
    </row>
    <row r="378" spans="1:8" ht="12.75">
      <c r="A378" s="81">
        <f t="shared" si="10"/>
        <v>367</v>
      </c>
      <c r="B378" s="130" t="s">
        <v>66</v>
      </c>
      <c r="C378" s="129" t="s">
        <v>64</v>
      </c>
      <c r="D378" s="129" t="s">
        <v>165</v>
      </c>
      <c r="E378" s="129" t="s">
        <v>84</v>
      </c>
      <c r="F378" s="129" t="s">
        <v>73</v>
      </c>
      <c r="G378" s="96">
        <f t="shared" si="11"/>
        <v>268813.03518</v>
      </c>
      <c r="H378" s="131">
        <v>268813035.18</v>
      </c>
    </row>
    <row r="379" spans="1:8" ht="27.75" customHeight="1">
      <c r="A379" s="81">
        <f t="shared" si="10"/>
        <v>368</v>
      </c>
      <c r="B379" s="130" t="s">
        <v>712</v>
      </c>
      <c r="C379" s="129" t="s">
        <v>64</v>
      </c>
      <c r="D379" s="129" t="s">
        <v>165</v>
      </c>
      <c r="E379" s="129" t="s">
        <v>608</v>
      </c>
      <c r="F379" s="129" t="s">
        <v>73</v>
      </c>
      <c r="G379" s="96">
        <f t="shared" si="11"/>
        <v>268813.03518</v>
      </c>
      <c r="H379" s="131">
        <v>268813035.18</v>
      </c>
    </row>
    <row r="380" spans="1:8" ht="38.25">
      <c r="A380" s="81">
        <f t="shared" si="10"/>
        <v>369</v>
      </c>
      <c r="B380" s="130" t="s">
        <v>718</v>
      </c>
      <c r="C380" s="129" t="s">
        <v>64</v>
      </c>
      <c r="D380" s="129" t="s">
        <v>165</v>
      </c>
      <c r="E380" s="129" t="s">
        <v>480</v>
      </c>
      <c r="F380" s="129" t="s">
        <v>73</v>
      </c>
      <c r="G380" s="96">
        <f t="shared" si="11"/>
        <v>268813.03518</v>
      </c>
      <c r="H380" s="131">
        <v>268813035.18</v>
      </c>
    </row>
    <row r="381" spans="1:8" ht="27" customHeight="1">
      <c r="A381" s="81">
        <f t="shared" si="10"/>
        <v>370</v>
      </c>
      <c r="B381" s="130" t="s">
        <v>719</v>
      </c>
      <c r="C381" s="129" t="s">
        <v>64</v>
      </c>
      <c r="D381" s="129" t="s">
        <v>165</v>
      </c>
      <c r="E381" s="129" t="s">
        <v>481</v>
      </c>
      <c r="F381" s="129" t="s">
        <v>73</v>
      </c>
      <c r="G381" s="96">
        <f t="shared" si="11"/>
        <v>63843.987</v>
      </c>
      <c r="H381" s="131">
        <v>63843987</v>
      </c>
    </row>
    <row r="382" spans="1:8" ht="12.75">
      <c r="A382" s="81">
        <f t="shared" si="10"/>
        <v>371</v>
      </c>
      <c r="B382" s="130" t="s">
        <v>634</v>
      </c>
      <c r="C382" s="129" t="s">
        <v>64</v>
      </c>
      <c r="D382" s="129" t="s">
        <v>165</v>
      </c>
      <c r="E382" s="129" t="s">
        <v>481</v>
      </c>
      <c r="F382" s="129" t="s">
        <v>569</v>
      </c>
      <c r="G382" s="96">
        <f t="shared" si="11"/>
        <v>63843.987</v>
      </c>
      <c r="H382" s="131">
        <v>63843987</v>
      </c>
    </row>
    <row r="383" spans="1:8" ht="102">
      <c r="A383" s="81">
        <f t="shared" si="10"/>
        <v>372</v>
      </c>
      <c r="B383" s="130" t="s">
        <v>720</v>
      </c>
      <c r="C383" s="129" t="s">
        <v>64</v>
      </c>
      <c r="D383" s="129" t="s">
        <v>165</v>
      </c>
      <c r="E383" s="129" t="s">
        <v>482</v>
      </c>
      <c r="F383" s="129" t="s">
        <v>73</v>
      </c>
      <c r="G383" s="96">
        <f t="shared" si="11"/>
        <v>5292.682610000001</v>
      </c>
      <c r="H383" s="131">
        <v>5292682.61</v>
      </c>
    </row>
    <row r="384" spans="1:8" ht="25.5">
      <c r="A384" s="81">
        <f t="shared" si="10"/>
        <v>373</v>
      </c>
      <c r="B384" s="130" t="s">
        <v>614</v>
      </c>
      <c r="C384" s="129" t="s">
        <v>64</v>
      </c>
      <c r="D384" s="129" t="s">
        <v>165</v>
      </c>
      <c r="E384" s="129" t="s">
        <v>482</v>
      </c>
      <c r="F384" s="129" t="s">
        <v>568</v>
      </c>
      <c r="G384" s="96">
        <f t="shared" si="11"/>
        <v>5292.682610000001</v>
      </c>
      <c r="H384" s="131">
        <v>5292682.61</v>
      </c>
    </row>
    <row r="385" spans="1:8" ht="38.25">
      <c r="A385" s="81">
        <f t="shared" si="10"/>
        <v>374</v>
      </c>
      <c r="B385" s="130" t="s">
        <v>721</v>
      </c>
      <c r="C385" s="129" t="s">
        <v>64</v>
      </c>
      <c r="D385" s="129" t="s">
        <v>165</v>
      </c>
      <c r="E385" s="129" t="s">
        <v>483</v>
      </c>
      <c r="F385" s="129" t="s">
        <v>73</v>
      </c>
      <c r="G385" s="96">
        <f t="shared" si="11"/>
        <v>24418.052789999998</v>
      </c>
      <c r="H385" s="131">
        <v>24418052.79</v>
      </c>
    </row>
    <row r="386" spans="1:8" ht="12.75">
      <c r="A386" s="81">
        <f t="shared" si="10"/>
        <v>375</v>
      </c>
      <c r="B386" s="130" t="s">
        <v>634</v>
      </c>
      <c r="C386" s="129" t="s">
        <v>64</v>
      </c>
      <c r="D386" s="129" t="s">
        <v>165</v>
      </c>
      <c r="E386" s="129" t="s">
        <v>483</v>
      </c>
      <c r="F386" s="129" t="s">
        <v>569</v>
      </c>
      <c r="G386" s="96">
        <f t="shared" si="11"/>
        <v>106.344</v>
      </c>
      <c r="H386" s="131">
        <v>106344</v>
      </c>
    </row>
    <row r="387" spans="1:8" ht="25.5">
      <c r="A387" s="81">
        <f t="shared" si="10"/>
        <v>376</v>
      </c>
      <c r="B387" s="130" t="s">
        <v>614</v>
      </c>
      <c r="C387" s="129" t="s">
        <v>64</v>
      </c>
      <c r="D387" s="129" t="s">
        <v>165</v>
      </c>
      <c r="E387" s="129" t="s">
        <v>483</v>
      </c>
      <c r="F387" s="129" t="s">
        <v>568</v>
      </c>
      <c r="G387" s="96">
        <f t="shared" si="11"/>
        <v>24261.571399999997</v>
      </c>
      <c r="H387" s="131">
        <v>24261571.4</v>
      </c>
    </row>
    <row r="388" spans="1:8" ht="12.75">
      <c r="A388" s="81">
        <f t="shared" si="10"/>
        <v>377</v>
      </c>
      <c r="B388" s="130" t="s">
        <v>635</v>
      </c>
      <c r="C388" s="129" t="s">
        <v>64</v>
      </c>
      <c r="D388" s="129" t="s">
        <v>165</v>
      </c>
      <c r="E388" s="129" t="s">
        <v>483</v>
      </c>
      <c r="F388" s="129" t="s">
        <v>570</v>
      </c>
      <c r="G388" s="96">
        <f t="shared" si="11"/>
        <v>50.137389999999996</v>
      </c>
      <c r="H388" s="131">
        <v>50137.39</v>
      </c>
    </row>
    <row r="389" spans="1:8" ht="25.5">
      <c r="A389" s="81">
        <f t="shared" si="10"/>
        <v>378</v>
      </c>
      <c r="B389" s="130" t="s">
        <v>722</v>
      </c>
      <c r="C389" s="129" t="s">
        <v>64</v>
      </c>
      <c r="D389" s="129" t="s">
        <v>165</v>
      </c>
      <c r="E389" s="129" t="s">
        <v>484</v>
      </c>
      <c r="F389" s="129" t="s">
        <v>73</v>
      </c>
      <c r="G389" s="96">
        <f t="shared" si="11"/>
        <v>1194</v>
      </c>
      <c r="H389" s="131">
        <v>1194000</v>
      </c>
    </row>
    <row r="390" spans="1:8" ht="25.5">
      <c r="A390" s="81">
        <f t="shared" si="10"/>
        <v>379</v>
      </c>
      <c r="B390" s="130" t="s">
        <v>614</v>
      </c>
      <c r="C390" s="129" t="s">
        <v>64</v>
      </c>
      <c r="D390" s="129" t="s">
        <v>165</v>
      </c>
      <c r="E390" s="129" t="s">
        <v>484</v>
      </c>
      <c r="F390" s="129" t="s">
        <v>568</v>
      </c>
      <c r="G390" s="96">
        <f t="shared" si="11"/>
        <v>1194</v>
      </c>
      <c r="H390" s="131">
        <v>1194000</v>
      </c>
    </row>
    <row r="391" spans="1:8" ht="51">
      <c r="A391" s="81">
        <f t="shared" si="10"/>
        <v>380</v>
      </c>
      <c r="B391" s="130" t="s">
        <v>723</v>
      </c>
      <c r="C391" s="129" t="s">
        <v>64</v>
      </c>
      <c r="D391" s="129" t="s">
        <v>165</v>
      </c>
      <c r="E391" s="129" t="s">
        <v>485</v>
      </c>
      <c r="F391" s="129" t="s">
        <v>73</v>
      </c>
      <c r="G391" s="96">
        <f t="shared" si="11"/>
        <v>5405.38</v>
      </c>
      <c r="H391" s="131">
        <v>5405380</v>
      </c>
    </row>
    <row r="392" spans="1:8" ht="25.5">
      <c r="A392" s="81">
        <f t="shared" si="10"/>
        <v>381</v>
      </c>
      <c r="B392" s="130" t="s">
        <v>614</v>
      </c>
      <c r="C392" s="129" t="s">
        <v>64</v>
      </c>
      <c r="D392" s="129" t="s">
        <v>165</v>
      </c>
      <c r="E392" s="129" t="s">
        <v>485</v>
      </c>
      <c r="F392" s="129" t="s">
        <v>568</v>
      </c>
      <c r="G392" s="96">
        <f t="shared" si="11"/>
        <v>5405.38</v>
      </c>
      <c r="H392" s="131">
        <v>5405380</v>
      </c>
    </row>
    <row r="393" spans="1:8" ht="51">
      <c r="A393" s="81">
        <f t="shared" si="10"/>
        <v>382</v>
      </c>
      <c r="B393" s="130" t="s">
        <v>1095</v>
      </c>
      <c r="C393" s="129" t="s">
        <v>64</v>
      </c>
      <c r="D393" s="129" t="s">
        <v>165</v>
      </c>
      <c r="E393" s="129" t="s">
        <v>486</v>
      </c>
      <c r="F393" s="129" t="s">
        <v>73</v>
      </c>
      <c r="G393" s="96">
        <f t="shared" si="11"/>
        <v>12767.106</v>
      </c>
      <c r="H393" s="131">
        <v>12767106</v>
      </c>
    </row>
    <row r="394" spans="1:8" ht="25.5">
      <c r="A394" s="81">
        <f t="shared" si="10"/>
        <v>383</v>
      </c>
      <c r="B394" s="130" t="s">
        <v>614</v>
      </c>
      <c r="C394" s="129" t="s">
        <v>64</v>
      </c>
      <c r="D394" s="129" t="s">
        <v>165</v>
      </c>
      <c r="E394" s="129" t="s">
        <v>486</v>
      </c>
      <c r="F394" s="129" t="s">
        <v>568</v>
      </c>
      <c r="G394" s="96">
        <f t="shared" si="11"/>
        <v>12767.106</v>
      </c>
      <c r="H394" s="131">
        <v>12767106</v>
      </c>
    </row>
    <row r="395" spans="1:8" ht="63.75">
      <c r="A395" s="81">
        <f t="shared" si="10"/>
        <v>384</v>
      </c>
      <c r="B395" s="130" t="s">
        <v>724</v>
      </c>
      <c r="C395" s="129" t="s">
        <v>64</v>
      </c>
      <c r="D395" s="129" t="s">
        <v>165</v>
      </c>
      <c r="E395" s="129" t="s">
        <v>487</v>
      </c>
      <c r="F395" s="129" t="s">
        <v>73</v>
      </c>
      <c r="G395" s="96">
        <f t="shared" si="11"/>
        <v>3152.56625</v>
      </c>
      <c r="H395" s="131">
        <v>3152566.25</v>
      </c>
    </row>
    <row r="396" spans="1:8" ht="28.5" customHeight="1">
      <c r="A396" s="81">
        <f t="shared" si="10"/>
        <v>385</v>
      </c>
      <c r="B396" s="130" t="s">
        <v>614</v>
      </c>
      <c r="C396" s="129" t="s">
        <v>64</v>
      </c>
      <c r="D396" s="129" t="s">
        <v>165</v>
      </c>
      <c r="E396" s="129" t="s">
        <v>487</v>
      </c>
      <c r="F396" s="129" t="s">
        <v>568</v>
      </c>
      <c r="G396" s="96">
        <f t="shared" si="11"/>
        <v>3152.56625</v>
      </c>
      <c r="H396" s="131">
        <v>3152566.25</v>
      </c>
    </row>
    <row r="397" spans="1:8" ht="102">
      <c r="A397" s="81">
        <f aca="true" t="shared" si="12" ref="A397:A460">1+A396</f>
        <v>386</v>
      </c>
      <c r="B397" s="130" t="s">
        <v>1060</v>
      </c>
      <c r="C397" s="129" t="s">
        <v>64</v>
      </c>
      <c r="D397" s="129" t="s">
        <v>165</v>
      </c>
      <c r="E397" s="129" t="s">
        <v>488</v>
      </c>
      <c r="F397" s="129" t="s">
        <v>73</v>
      </c>
      <c r="G397" s="96">
        <f aca="true" t="shared" si="13" ref="G397:G460">H397/1000</f>
        <v>263.92</v>
      </c>
      <c r="H397" s="131">
        <v>263920</v>
      </c>
    </row>
    <row r="398" spans="1:8" ht="25.5">
      <c r="A398" s="81">
        <f t="shared" si="12"/>
        <v>387</v>
      </c>
      <c r="B398" s="130" t="s">
        <v>614</v>
      </c>
      <c r="C398" s="129" t="s">
        <v>64</v>
      </c>
      <c r="D398" s="129" t="s">
        <v>165</v>
      </c>
      <c r="E398" s="129" t="s">
        <v>488</v>
      </c>
      <c r="F398" s="129" t="s">
        <v>568</v>
      </c>
      <c r="G398" s="96">
        <f t="shared" si="13"/>
        <v>263.92</v>
      </c>
      <c r="H398" s="131">
        <v>263920</v>
      </c>
    </row>
    <row r="399" spans="1:8" ht="38.25">
      <c r="A399" s="81">
        <f t="shared" si="12"/>
        <v>388</v>
      </c>
      <c r="B399" s="130" t="s">
        <v>1192</v>
      </c>
      <c r="C399" s="129" t="s">
        <v>64</v>
      </c>
      <c r="D399" s="129" t="s">
        <v>165</v>
      </c>
      <c r="E399" s="129" t="s">
        <v>1183</v>
      </c>
      <c r="F399" s="129" t="s">
        <v>73</v>
      </c>
      <c r="G399" s="96">
        <f t="shared" si="13"/>
        <v>3772</v>
      </c>
      <c r="H399" s="131">
        <v>3772000</v>
      </c>
    </row>
    <row r="400" spans="1:8" ht="12.75">
      <c r="A400" s="81">
        <f t="shared" si="12"/>
        <v>389</v>
      </c>
      <c r="B400" s="130" t="s">
        <v>638</v>
      </c>
      <c r="C400" s="129" t="s">
        <v>64</v>
      </c>
      <c r="D400" s="129" t="s">
        <v>165</v>
      </c>
      <c r="E400" s="129" t="s">
        <v>1183</v>
      </c>
      <c r="F400" s="129" t="s">
        <v>571</v>
      </c>
      <c r="G400" s="96">
        <f t="shared" si="13"/>
        <v>3772</v>
      </c>
      <c r="H400" s="131">
        <v>3772000</v>
      </c>
    </row>
    <row r="401" spans="1:8" ht="38.25">
      <c r="A401" s="81">
        <f t="shared" si="12"/>
        <v>390</v>
      </c>
      <c r="B401" s="130" t="s">
        <v>1096</v>
      </c>
      <c r="C401" s="129" t="s">
        <v>64</v>
      </c>
      <c r="D401" s="129" t="s">
        <v>165</v>
      </c>
      <c r="E401" s="129" t="s">
        <v>1097</v>
      </c>
      <c r="F401" s="129" t="s">
        <v>73</v>
      </c>
      <c r="G401" s="96">
        <f t="shared" si="13"/>
        <v>1196.49</v>
      </c>
      <c r="H401" s="131">
        <v>1196490</v>
      </c>
    </row>
    <row r="402" spans="1:8" ht="25.5">
      <c r="A402" s="81">
        <f t="shared" si="12"/>
        <v>391</v>
      </c>
      <c r="B402" s="130" t="s">
        <v>614</v>
      </c>
      <c r="C402" s="129" t="s">
        <v>64</v>
      </c>
      <c r="D402" s="129" t="s">
        <v>165</v>
      </c>
      <c r="E402" s="129" t="s">
        <v>1097</v>
      </c>
      <c r="F402" s="129" t="s">
        <v>568</v>
      </c>
      <c r="G402" s="96">
        <f t="shared" si="13"/>
        <v>1196.49</v>
      </c>
      <c r="H402" s="131">
        <v>1196490</v>
      </c>
    </row>
    <row r="403" spans="1:8" ht="114.75">
      <c r="A403" s="81">
        <f t="shared" si="12"/>
        <v>392</v>
      </c>
      <c r="B403" s="130" t="s">
        <v>1098</v>
      </c>
      <c r="C403" s="129" t="s">
        <v>64</v>
      </c>
      <c r="D403" s="129" t="s">
        <v>165</v>
      </c>
      <c r="E403" s="129" t="s">
        <v>489</v>
      </c>
      <c r="F403" s="129" t="s">
        <v>73</v>
      </c>
      <c r="G403" s="96">
        <f t="shared" si="13"/>
        <v>129266</v>
      </c>
      <c r="H403" s="131">
        <v>129266000</v>
      </c>
    </row>
    <row r="404" spans="1:8" ht="12.75">
      <c r="A404" s="81">
        <f t="shared" si="12"/>
        <v>393</v>
      </c>
      <c r="B404" s="130" t="s">
        <v>634</v>
      </c>
      <c r="C404" s="129" t="s">
        <v>64</v>
      </c>
      <c r="D404" s="129" t="s">
        <v>165</v>
      </c>
      <c r="E404" s="129" t="s">
        <v>489</v>
      </c>
      <c r="F404" s="129" t="s">
        <v>569</v>
      </c>
      <c r="G404" s="96">
        <f t="shared" si="13"/>
        <v>129266</v>
      </c>
      <c r="H404" s="131">
        <v>129266000</v>
      </c>
    </row>
    <row r="405" spans="1:8" ht="114.75">
      <c r="A405" s="81">
        <f t="shared" si="12"/>
        <v>394</v>
      </c>
      <c r="B405" s="130" t="s">
        <v>1099</v>
      </c>
      <c r="C405" s="129" t="s">
        <v>64</v>
      </c>
      <c r="D405" s="129" t="s">
        <v>165</v>
      </c>
      <c r="E405" s="129" t="s">
        <v>490</v>
      </c>
      <c r="F405" s="129" t="s">
        <v>73</v>
      </c>
      <c r="G405" s="96">
        <f t="shared" si="13"/>
        <v>3920</v>
      </c>
      <c r="H405" s="131">
        <v>3920000</v>
      </c>
    </row>
    <row r="406" spans="1:8" ht="25.5">
      <c r="A406" s="81">
        <f t="shared" si="12"/>
        <v>395</v>
      </c>
      <c r="B406" s="130" t="s">
        <v>614</v>
      </c>
      <c r="C406" s="129" t="s">
        <v>64</v>
      </c>
      <c r="D406" s="129" t="s">
        <v>165</v>
      </c>
      <c r="E406" s="129" t="s">
        <v>490</v>
      </c>
      <c r="F406" s="129" t="s">
        <v>568</v>
      </c>
      <c r="G406" s="96">
        <f t="shared" si="13"/>
        <v>3920</v>
      </c>
      <c r="H406" s="131">
        <v>3920000</v>
      </c>
    </row>
    <row r="407" spans="1:8" ht="38.25">
      <c r="A407" s="81">
        <f t="shared" si="12"/>
        <v>396</v>
      </c>
      <c r="B407" s="130" t="s">
        <v>1100</v>
      </c>
      <c r="C407" s="129" t="s">
        <v>64</v>
      </c>
      <c r="D407" s="129" t="s">
        <v>165</v>
      </c>
      <c r="E407" s="129" t="s">
        <v>491</v>
      </c>
      <c r="F407" s="129" t="s">
        <v>73</v>
      </c>
      <c r="G407" s="96">
        <f t="shared" si="13"/>
        <v>12773</v>
      </c>
      <c r="H407" s="131">
        <v>12773000</v>
      </c>
    </row>
    <row r="408" spans="1:8" ht="25.5">
      <c r="A408" s="81">
        <f t="shared" si="12"/>
        <v>397</v>
      </c>
      <c r="B408" s="130" t="s">
        <v>614</v>
      </c>
      <c r="C408" s="129" t="s">
        <v>64</v>
      </c>
      <c r="D408" s="129" t="s">
        <v>165</v>
      </c>
      <c r="E408" s="129" t="s">
        <v>491</v>
      </c>
      <c r="F408" s="129" t="s">
        <v>568</v>
      </c>
      <c r="G408" s="96">
        <f t="shared" si="13"/>
        <v>12773</v>
      </c>
      <c r="H408" s="131">
        <v>12773000</v>
      </c>
    </row>
    <row r="409" spans="1:8" ht="63.75">
      <c r="A409" s="81">
        <f t="shared" si="12"/>
        <v>398</v>
      </c>
      <c r="B409" s="130" t="s">
        <v>1101</v>
      </c>
      <c r="C409" s="129" t="s">
        <v>64</v>
      </c>
      <c r="D409" s="129" t="s">
        <v>165</v>
      </c>
      <c r="E409" s="129" t="s">
        <v>1032</v>
      </c>
      <c r="F409" s="129" t="s">
        <v>73</v>
      </c>
      <c r="G409" s="96">
        <f t="shared" si="13"/>
        <v>1356</v>
      </c>
      <c r="H409" s="131">
        <v>1356000</v>
      </c>
    </row>
    <row r="410" spans="1:8" ht="27" customHeight="1">
      <c r="A410" s="81">
        <f t="shared" si="12"/>
        <v>399</v>
      </c>
      <c r="B410" s="130" t="s">
        <v>614</v>
      </c>
      <c r="C410" s="129" t="s">
        <v>64</v>
      </c>
      <c r="D410" s="129" t="s">
        <v>165</v>
      </c>
      <c r="E410" s="129" t="s">
        <v>1032</v>
      </c>
      <c r="F410" s="129" t="s">
        <v>568</v>
      </c>
      <c r="G410" s="96">
        <f t="shared" si="13"/>
        <v>1356</v>
      </c>
      <c r="H410" s="131">
        <v>1356000</v>
      </c>
    </row>
    <row r="411" spans="1:8" ht="51">
      <c r="A411" s="81">
        <f t="shared" si="12"/>
        <v>400</v>
      </c>
      <c r="B411" s="130" t="s">
        <v>1102</v>
      </c>
      <c r="C411" s="129" t="s">
        <v>64</v>
      </c>
      <c r="D411" s="129" t="s">
        <v>165</v>
      </c>
      <c r="E411" s="129" t="s">
        <v>1103</v>
      </c>
      <c r="F411" s="129" t="s">
        <v>73</v>
      </c>
      <c r="G411" s="96">
        <f t="shared" si="13"/>
        <v>191.85053</v>
      </c>
      <c r="H411" s="131">
        <v>191850.53</v>
      </c>
    </row>
    <row r="412" spans="1:8" ht="27.75" customHeight="1">
      <c r="A412" s="81">
        <f t="shared" si="12"/>
        <v>401</v>
      </c>
      <c r="B412" s="130" t="s">
        <v>614</v>
      </c>
      <c r="C412" s="129" t="s">
        <v>64</v>
      </c>
      <c r="D412" s="129" t="s">
        <v>165</v>
      </c>
      <c r="E412" s="129" t="s">
        <v>1103</v>
      </c>
      <c r="F412" s="129" t="s">
        <v>568</v>
      </c>
      <c r="G412" s="96">
        <f t="shared" si="13"/>
        <v>191.85053</v>
      </c>
      <c r="H412" s="131">
        <v>191850.53</v>
      </c>
    </row>
    <row r="413" spans="1:8" ht="12.75">
      <c r="A413" s="81">
        <f t="shared" si="12"/>
        <v>402</v>
      </c>
      <c r="B413" s="130" t="s">
        <v>197</v>
      </c>
      <c r="C413" s="129" t="s">
        <v>64</v>
      </c>
      <c r="D413" s="129" t="s">
        <v>166</v>
      </c>
      <c r="E413" s="129" t="s">
        <v>84</v>
      </c>
      <c r="F413" s="129" t="s">
        <v>73</v>
      </c>
      <c r="G413" s="96">
        <f t="shared" si="13"/>
        <v>16230.28</v>
      </c>
      <c r="H413" s="131">
        <v>16230280</v>
      </c>
    </row>
    <row r="414" spans="1:8" ht="38.25">
      <c r="A414" s="81">
        <f t="shared" si="12"/>
        <v>403</v>
      </c>
      <c r="B414" s="130" t="s">
        <v>712</v>
      </c>
      <c r="C414" s="129" t="s">
        <v>64</v>
      </c>
      <c r="D414" s="129" t="s">
        <v>166</v>
      </c>
      <c r="E414" s="129" t="s">
        <v>608</v>
      </c>
      <c r="F414" s="129" t="s">
        <v>73</v>
      </c>
      <c r="G414" s="96">
        <f t="shared" si="13"/>
        <v>16160.23</v>
      </c>
      <c r="H414" s="131">
        <v>16160230</v>
      </c>
    </row>
    <row r="415" spans="1:8" ht="27.75" customHeight="1">
      <c r="A415" s="81">
        <f t="shared" si="12"/>
        <v>404</v>
      </c>
      <c r="B415" s="130" t="s">
        <v>725</v>
      </c>
      <c r="C415" s="129" t="s">
        <v>64</v>
      </c>
      <c r="D415" s="129" t="s">
        <v>166</v>
      </c>
      <c r="E415" s="129" t="s">
        <v>496</v>
      </c>
      <c r="F415" s="129" t="s">
        <v>73</v>
      </c>
      <c r="G415" s="96">
        <f t="shared" si="13"/>
        <v>15585.23</v>
      </c>
      <c r="H415" s="131">
        <v>15585230</v>
      </c>
    </row>
    <row r="416" spans="1:8" ht="25.5">
      <c r="A416" s="81">
        <f t="shared" si="12"/>
        <v>405</v>
      </c>
      <c r="B416" s="130" t="s">
        <v>726</v>
      </c>
      <c r="C416" s="129" t="s">
        <v>64</v>
      </c>
      <c r="D416" s="129" t="s">
        <v>166</v>
      </c>
      <c r="E416" s="129" t="s">
        <v>497</v>
      </c>
      <c r="F416" s="129" t="s">
        <v>73</v>
      </c>
      <c r="G416" s="96">
        <f t="shared" si="13"/>
        <v>6895.13</v>
      </c>
      <c r="H416" s="131">
        <v>6895130</v>
      </c>
    </row>
    <row r="417" spans="1:8" ht="25.5">
      <c r="A417" s="81">
        <f t="shared" si="12"/>
        <v>406</v>
      </c>
      <c r="B417" s="130" t="s">
        <v>614</v>
      </c>
      <c r="C417" s="129" t="s">
        <v>64</v>
      </c>
      <c r="D417" s="129" t="s">
        <v>166</v>
      </c>
      <c r="E417" s="129" t="s">
        <v>497</v>
      </c>
      <c r="F417" s="129" t="s">
        <v>568</v>
      </c>
      <c r="G417" s="96">
        <f t="shared" si="13"/>
        <v>6895.13</v>
      </c>
      <c r="H417" s="131">
        <v>6895130</v>
      </c>
    </row>
    <row r="418" spans="1:8" ht="25.5">
      <c r="A418" s="81">
        <f t="shared" si="12"/>
        <v>407</v>
      </c>
      <c r="B418" s="130" t="s">
        <v>727</v>
      </c>
      <c r="C418" s="129" t="s">
        <v>64</v>
      </c>
      <c r="D418" s="129" t="s">
        <v>166</v>
      </c>
      <c r="E418" s="129" t="s">
        <v>498</v>
      </c>
      <c r="F418" s="129" t="s">
        <v>73</v>
      </c>
      <c r="G418" s="96">
        <f t="shared" si="13"/>
        <v>870</v>
      </c>
      <c r="H418" s="131">
        <v>870000</v>
      </c>
    </row>
    <row r="419" spans="1:8" ht="25.5">
      <c r="A419" s="81">
        <f t="shared" si="12"/>
        <v>408</v>
      </c>
      <c r="B419" s="130" t="s">
        <v>614</v>
      </c>
      <c r="C419" s="129" t="s">
        <v>64</v>
      </c>
      <c r="D419" s="129" t="s">
        <v>166</v>
      </c>
      <c r="E419" s="129" t="s">
        <v>498</v>
      </c>
      <c r="F419" s="129" t="s">
        <v>568</v>
      </c>
      <c r="G419" s="96">
        <f t="shared" si="13"/>
        <v>870</v>
      </c>
      <c r="H419" s="131">
        <v>870000</v>
      </c>
    </row>
    <row r="420" spans="1:8" ht="38.25">
      <c r="A420" s="81">
        <f t="shared" si="12"/>
        <v>409</v>
      </c>
      <c r="B420" s="130" t="s">
        <v>728</v>
      </c>
      <c r="C420" s="129" t="s">
        <v>64</v>
      </c>
      <c r="D420" s="129" t="s">
        <v>166</v>
      </c>
      <c r="E420" s="129" t="s">
        <v>499</v>
      </c>
      <c r="F420" s="129" t="s">
        <v>73</v>
      </c>
      <c r="G420" s="96">
        <f t="shared" si="13"/>
        <v>100</v>
      </c>
      <c r="H420" s="131">
        <v>100000</v>
      </c>
    </row>
    <row r="421" spans="1:8" ht="25.5">
      <c r="A421" s="81">
        <f t="shared" si="12"/>
        <v>410</v>
      </c>
      <c r="B421" s="130" t="s">
        <v>614</v>
      </c>
      <c r="C421" s="129" t="s">
        <v>64</v>
      </c>
      <c r="D421" s="129" t="s">
        <v>166</v>
      </c>
      <c r="E421" s="129" t="s">
        <v>499</v>
      </c>
      <c r="F421" s="129" t="s">
        <v>568</v>
      </c>
      <c r="G421" s="96">
        <f t="shared" si="13"/>
        <v>100</v>
      </c>
      <c r="H421" s="131">
        <v>100000</v>
      </c>
    </row>
    <row r="422" spans="1:8" ht="27.75" customHeight="1">
      <c r="A422" s="81">
        <f t="shared" si="12"/>
        <v>411</v>
      </c>
      <c r="B422" s="130" t="s">
        <v>1104</v>
      </c>
      <c r="C422" s="129" t="s">
        <v>64</v>
      </c>
      <c r="D422" s="129" t="s">
        <v>166</v>
      </c>
      <c r="E422" s="129" t="s">
        <v>500</v>
      </c>
      <c r="F422" s="129" t="s">
        <v>73</v>
      </c>
      <c r="G422" s="96">
        <f t="shared" si="13"/>
        <v>7720.1</v>
      </c>
      <c r="H422" s="131">
        <v>7720100</v>
      </c>
    </row>
    <row r="423" spans="1:8" ht="25.5">
      <c r="A423" s="81">
        <f t="shared" si="12"/>
        <v>412</v>
      </c>
      <c r="B423" s="130" t="s">
        <v>614</v>
      </c>
      <c r="C423" s="129" t="s">
        <v>64</v>
      </c>
      <c r="D423" s="129" t="s">
        <v>166</v>
      </c>
      <c r="E423" s="129" t="s">
        <v>500</v>
      </c>
      <c r="F423" s="129" t="s">
        <v>568</v>
      </c>
      <c r="G423" s="96">
        <f t="shared" si="13"/>
        <v>7720.1</v>
      </c>
      <c r="H423" s="131">
        <v>7720100</v>
      </c>
    </row>
    <row r="424" spans="1:8" ht="38.25">
      <c r="A424" s="81">
        <f t="shared" si="12"/>
        <v>413</v>
      </c>
      <c r="B424" s="130" t="s">
        <v>729</v>
      </c>
      <c r="C424" s="129" t="s">
        <v>64</v>
      </c>
      <c r="D424" s="129" t="s">
        <v>166</v>
      </c>
      <c r="E424" s="129" t="s">
        <v>501</v>
      </c>
      <c r="F424" s="129" t="s">
        <v>73</v>
      </c>
      <c r="G424" s="96">
        <f t="shared" si="13"/>
        <v>575</v>
      </c>
      <c r="H424" s="131">
        <v>575000</v>
      </c>
    </row>
    <row r="425" spans="1:8" ht="38.25">
      <c r="A425" s="81">
        <f t="shared" si="12"/>
        <v>414</v>
      </c>
      <c r="B425" s="130" t="s">
        <v>730</v>
      </c>
      <c r="C425" s="129" t="s">
        <v>64</v>
      </c>
      <c r="D425" s="129" t="s">
        <v>166</v>
      </c>
      <c r="E425" s="129" t="s">
        <v>502</v>
      </c>
      <c r="F425" s="129" t="s">
        <v>73</v>
      </c>
      <c r="G425" s="96">
        <f t="shared" si="13"/>
        <v>200</v>
      </c>
      <c r="H425" s="131">
        <v>200000</v>
      </c>
    </row>
    <row r="426" spans="1:8" ht="25.5">
      <c r="A426" s="81">
        <f t="shared" si="12"/>
        <v>415</v>
      </c>
      <c r="B426" s="130" t="s">
        <v>614</v>
      </c>
      <c r="C426" s="129" t="s">
        <v>64</v>
      </c>
      <c r="D426" s="129" t="s">
        <v>166</v>
      </c>
      <c r="E426" s="129" t="s">
        <v>502</v>
      </c>
      <c r="F426" s="129" t="s">
        <v>568</v>
      </c>
      <c r="G426" s="96">
        <f t="shared" si="13"/>
        <v>200</v>
      </c>
      <c r="H426" s="131">
        <v>200000</v>
      </c>
    </row>
    <row r="427" spans="1:8" ht="38.25">
      <c r="A427" s="81">
        <f t="shared" si="12"/>
        <v>416</v>
      </c>
      <c r="B427" s="130" t="s">
        <v>731</v>
      </c>
      <c r="C427" s="129" t="s">
        <v>64</v>
      </c>
      <c r="D427" s="129" t="s">
        <v>166</v>
      </c>
      <c r="E427" s="129" t="s">
        <v>503</v>
      </c>
      <c r="F427" s="129" t="s">
        <v>73</v>
      </c>
      <c r="G427" s="96">
        <f t="shared" si="13"/>
        <v>230</v>
      </c>
      <c r="H427" s="131">
        <v>230000</v>
      </c>
    </row>
    <row r="428" spans="1:8" ht="25.5">
      <c r="A428" s="81">
        <f t="shared" si="12"/>
        <v>417</v>
      </c>
      <c r="B428" s="130" t="s">
        <v>614</v>
      </c>
      <c r="C428" s="129" t="s">
        <v>64</v>
      </c>
      <c r="D428" s="129" t="s">
        <v>166</v>
      </c>
      <c r="E428" s="129" t="s">
        <v>503</v>
      </c>
      <c r="F428" s="129" t="s">
        <v>568</v>
      </c>
      <c r="G428" s="96">
        <f t="shared" si="13"/>
        <v>230</v>
      </c>
      <c r="H428" s="131">
        <v>230000</v>
      </c>
    </row>
    <row r="429" spans="1:8" ht="25.5">
      <c r="A429" s="81">
        <f t="shared" si="12"/>
        <v>418</v>
      </c>
      <c r="B429" s="130" t="s">
        <v>1061</v>
      </c>
      <c r="C429" s="129" t="s">
        <v>64</v>
      </c>
      <c r="D429" s="129" t="s">
        <v>166</v>
      </c>
      <c r="E429" s="129" t="s">
        <v>504</v>
      </c>
      <c r="F429" s="129" t="s">
        <v>73</v>
      </c>
      <c r="G429" s="96">
        <f t="shared" si="13"/>
        <v>50</v>
      </c>
      <c r="H429" s="131">
        <v>50000</v>
      </c>
    </row>
    <row r="430" spans="1:8" ht="25.5">
      <c r="A430" s="81">
        <f t="shared" si="12"/>
        <v>419</v>
      </c>
      <c r="B430" s="130" t="s">
        <v>614</v>
      </c>
      <c r="C430" s="129" t="s">
        <v>64</v>
      </c>
      <c r="D430" s="129" t="s">
        <v>166</v>
      </c>
      <c r="E430" s="129" t="s">
        <v>504</v>
      </c>
      <c r="F430" s="129" t="s">
        <v>568</v>
      </c>
      <c r="G430" s="96">
        <f t="shared" si="13"/>
        <v>50</v>
      </c>
      <c r="H430" s="131">
        <v>50000</v>
      </c>
    </row>
    <row r="431" spans="1:8" ht="25.5">
      <c r="A431" s="81">
        <f t="shared" si="12"/>
        <v>420</v>
      </c>
      <c r="B431" s="130" t="s">
        <v>732</v>
      </c>
      <c r="C431" s="129" t="s">
        <v>64</v>
      </c>
      <c r="D431" s="129" t="s">
        <v>166</v>
      </c>
      <c r="E431" s="129" t="s">
        <v>505</v>
      </c>
      <c r="F431" s="129" t="s">
        <v>73</v>
      </c>
      <c r="G431" s="96">
        <f t="shared" si="13"/>
        <v>90</v>
      </c>
      <c r="H431" s="131">
        <v>90000</v>
      </c>
    </row>
    <row r="432" spans="1:8" ht="12.75">
      <c r="A432" s="81">
        <f t="shared" si="12"/>
        <v>421</v>
      </c>
      <c r="B432" s="130" t="s">
        <v>634</v>
      </c>
      <c r="C432" s="129" t="s">
        <v>64</v>
      </c>
      <c r="D432" s="129" t="s">
        <v>166</v>
      </c>
      <c r="E432" s="129" t="s">
        <v>505</v>
      </c>
      <c r="F432" s="129" t="s">
        <v>569</v>
      </c>
      <c r="G432" s="96">
        <f t="shared" si="13"/>
        <v>1.6</v>
      </c>
      <c r="H432" s="131">
        <v>1600</v>
      </c>
    </row>
    <row r="433" spans="1:8" ht="25.5">
      <c r="A433" s="81">
        <f t="shared" si="12"/>
        <v>422</v>
      </c>
      <c r="B433" s="130" t="s">
        <v>614</v>
      </c>
      <c r="C433" s="129" t="s">
        <v>64</v>
      </c>
      <c r="D433" s="129" t="s">
        <v>166</v>
      </c>
      <c r="E433" s="129" t="s">
        <v>505</v>
      </c>
      <c r="F433" s="129" t="s">
        <v>568</v>
      </c>
      <c r="G433" s="96">
        <f t="shared" si="13"/>
        <v>88.4</v>
      </c>
      <c r="H433" s="131">
        <v>88400</v>
      </c>
    </row>
    <row r="434" spans="1:8" ht="38.25">
      <c r="A434" s="81">
        <f t="shared" si="12"/>
        <v>423</v>
      </c>
      <c r="B434" s="130" t="s">
        <v>733</v>
      </c>
      <c r="C434" s="129" t="s">
        <v>64</v>
      </c>
      <c r="D434" s="129" t="s">
        <v>166</v>
      </c>
      <c r="E434" s="129" t="s">
        <v>506</v>
      </c>
      <c r="F434" s="129" t="s">
        <v>73</v>
      </c>
      <c r="G434" s="96">
        <f t="shared" si="13"/>
        <v>5</v>
      </c>
      <c r="H434" s="131">
        <v>5000</v>
      </c>
    </row>
    <row r="435" spans="1:8" ht="14.25" customHeight="1">
      <c r="A435" s="81">
        <f t="shared" si="12"/>
        <v>424</v>
      </c>
      <c r="B435" s="130" t="s">
        <v>614</v>
      </c>
      <c r="C435" s="129" t="s">
        <v>64</v>
      </c>
      <c r="D435" s="129" t="s">
        <v>166</v>
      </c>
      <c r="E435" s="129" t="s">
        <v>506</v>
      </c>
      <c r="F435" s="129" t="s">
        <v>568</v>
      </c>
      <c r="G435" s="96">
        <f t="shared" si="13"/>
        <v>5</v>
      </c>
      <c r="H435" s="131">
        <v>5000</v>
      </c>
    </row>
    <row r="436" spans="1:8" ht="38.25">
      <c r="A436" s="81">
        <f t="shared" si="12"/>
        <v>425</v>
      </c>
      <c r="B436" s="130" t="s">
        <v>737</v>
      </c>
      <c r="C436" s="129" t="s">
        <v>64</v>
      </c>
      <c r="D436" s="129" t="s">
        <v>166</v>
      </c>
      <c r="E436" s="129" t="s">
        <v>609</v>
      </c>
      <c r="F436" s="129" t="s">
        <v>73</v>
      </c>
      <c r="G436" s="96">
        <f t="shared" si="13"/>
        <v>70.05</v>
      </c>
      <c r="H436" s="131">
        <v>70050</v>
      </c>
    </row>
    <row r="437" spans="1:8" ht="25.5">
      <c r="A437" s="81">
        <f t="shared" si="12"/>
        <v>426</v>
      </c>
      <c r="B437" s="130" t="s">
        <v>742</v>
      </c>
      <c r="C437" s="129" t="s">
        <v>64</v>
      </c>
      <c r="D437" s="129" t="s">
        <v>166</v>
      </c>
      <c r="E437" s="129" t="s">
        <v>507</v>
      </c>
      <c r="F437" s="129" t="s">
        <v>73</v>
      </c>
      <c r="G437" s="96">
        <f t="shared" si="13"/>
        <v>70.05</v>
      </c>
      <c r="H437" s="131">
        <v>70050</v>
      </c>
    </row>
    <row r="438" spans="1:8" ht="25.5">
      <c r="A438" s="81">
        <f t="shared" si="12"/>
        <v>427</v>
      </c>
      <c r="B438" s="130" t="s">
        <v>744</v>
      </c>
      <c r="C438" s="129" t="s">
        <v>64</v>
      </c>
      <c r="D438" s="129" t="s">
        <v>166</v>
      </c>
      <c r="E438" s="129" t="s">
        <v>509</v>
      </c>
      <c r="F438" s="129" t="s">
        <v>73</v>
      </c>
      <c r="G438" s="96">
        <f t="shared" si="13"/>
        <v>70.05</v>
      </c>
      <c r="H438" s="131">
        <v>70050</v>
      </c>
    </row>
    <row r="439" spans="1:8" ht="25.5">
      <c r="A439" s="81">
        <f t="shared" si="12"/>
        <v>428</v>
      </c>
      <c r="B439" s="130" t="s">
        <v>614</v>
      </c>
      <c r="C439" s="129" t="s">
        <v>64</v>
      </c>
      <c r="D439" s="129" t="s">
        <v>166</v>
      </c>
      <c r="E439" s="129" t="s">
        <v>509</v>
      </c>
      <c r="F439" s="129" t="s">
        <v>568</v>
      </c>
      <c r="G439" s="96">
        <f t="shared" si="13"/>
        <v>70.05</v>
      </c>
      <c r="H439" s="131">
        <v>70050</v>
      </c>
    </row>
    <row r="440" spans="1:8" ht="12.75">
      <c r="A440" s="81">
        <f t="shared" si="12"/>
        <v>429</v>
      </c>
      <c r="B440" s="130" t="s">
        <v>67</v>
      </c>
      <c r="C440" s="129" t="s">
        <v>64</v>
      </c>
      <c r="D440" s="129" t="s">
        <v>167</v>
      </c>
      <c r="E440" s="129" t="s">
        <v>84</v>
      </c>
      <c r="F440" s="129" t="s">
        <v>73</v>
      </c>
      <c r="G440" s="96">
        <f t="shared" si="13"/>
        <v>5425.88658</v>
      </c>
      <c r="H440" s="131">
        <v>5425886.58</v>
      </c>
    </row>
    <row r="441" spans="1:8" ht="38.25">
      <c r="A441" s="81">
        <f t="shared" si="12"/>
        <v>430</v>
      </c>
      <c r="B441" s="130" t="s">
        <v>712</v>
      </c>
      <c r="C441" s="129" t="s">
        <v>64</v>
      </c>
      <c r="D441" s="129" t="s">
        <v>167</v>
      </c>
      <c r="E441" s="129" t="s">
        <v>608</v>
      </c>
      <c r="F441" s="129" t="s">
        <v>73</v>
      </c>
      <c r="G441" s="96">
        <f t="shared" si="13"/>
        <v>5425.88658</v>
      </c>
      <c r="H441" s="131">
        <v>5425886.58</v>
      </c>
    </row>
    <row r="442" spans="1:8" ht="51">
      <c r="A442" s="81">
        <f t="shared" si="12"/>
        <v>431</v>
      </c>
      <c r="B442" s="130" t="s">
        <v>734</v>
      </c>
      <c r="C442" s="129" t="s">
        <v>64</v>
      </c>
      <c r="D442" s="129" t="s">
        <v>167</v>
      </c>
      <c r="E442" s="129" t="s">
        <v>519</v>
      </c>
      <c r="F442" s="129" t="s">
        <v>73</v>
      </c>
      <c r="G442" s="96">
        <f t="shared" si="13"/>
        <v>5425.88658</v>
      </c>
      <c r="H442" s="131">
        <v>5425886.58</v>
      </c>
    </row>
    <row r="443" spans="1:8" ht="51">
      <c r="A443" s="81">
        <f t="shared" si="12"/>
        <v>432</v>
      </c>
      <c r="B443" s="130" t="s">
        <v>735</v>
      </c>
      <c r="C443" s="129" t="s">
        <v>64</v>
      </c>
      <c r="D443" s="129" t="s">
        <v>167</v>
      </c>
      <c r="E443" s="129" t="s">
        <v>520</v>
      </c>
      <c r="F443" s="129" t="s">
        <v>73</v>
      </c>
      <c r="G443" s="96">
        <f t="shared" si="13"/>
        <v>4827.88658</v>
      </c>
      <c r="H443" s="131">
        <v>4827886.58</v>
      </c>
    </row>
    <row r="444" spans="1:8" ht="12.75">
      <c r="A444" s="81">
        <f t="shared" si="12"/>
        <v>433</v>
      </c>
      <c r="B444" s="130" t="s">
        <v>634</v>
      </c>
      <c r="C444" s="129" t="s">
        <v>64</v>
      </c>
      <c r="D444" s="129" t="s">
        <v>167</v>
      </c>
      <c r="E444" s="129" t="s">
        <v>520</v>
      </c>
      <c r="F444" s="129" t="s">
        <v>569</v>
      </c>
      <c r="G444" s="96">
        <f t="shared" si="13"/>
        <v>3900.51658</v>
      </c>
      <c r="H444" s="131">
        <v>3900516.58</v>
      </c>
    </row>
    <row r="445" spans="1:8" ht="25.5">
      <c r="A445" s="81">
        <f t="shared" si="12"/>
        <v>434</v>
      </c>
      <c r="B445" s="130" t="s">
        <v>614</v>
      </c>
      <c r="C445" s="129" t="s">
        <v>64</v>
      </c>
      <c r="D445" s="129" t="s">
        <v>167</v>
      </c>
      <c r="E445" s="129" t="s">
        <v>520</v>
      </c>
      <c r="F445" s="129" t="s">
        <v>568</v>
      </c>
      <c r="G445" s="96">
        <f t="shared" si="13"/>
        <v>924.87</v>
      </c>
      <c r="H445" s="131">
        <v>924870</v>
      </c>
    </row>
    <row r="446" spans="1:8" ht="12.75">
      <c r="A446" s="81">
        <f t="shared" si="12"/>
        <v>435</v>
      </c>
      <c r="B446" s="130" t="s">
        <v>635</v>
      </c>
      <c r="C446" s="129" t="s">
        <v>64</v>
      </c>
      <c r="D446" s="129" t="s">
        <v>167</v>
      </c>
      <c r="E446" s="129" t="s">
        <v>520</v>
      </c>
      <c r="F446" s="129" t="s">
        <v>570</v>
      </c>
      <c r="G446" s="96">
        <f t="shared" si="13"/>
        <v>2.5</v>
      </c>
      <c r="H446" s="131">
        <v>2500</v>
      </c>
    </row>
    <row r="447" spans="1:8" ht="51">
      <c r="A447" s="81">
        <f t="shared" si="12"/>
        <v>436</v>
      </c>
      <c r="B447" s="130" t="s">
        <v>736</v>
      </c>
      <c r="C447" s="129" t="s">
        <v>64</v>
      </c>
      <c r="D447" s="129" t="s">
        <v>167</v>
      </c>
      <c r="E447" s="129" t="s">
        <v>521</v>
      </c>
      <c r="F447" s="129" t="s">
        <v>73</v>
      </c>
      <c r="G447" s="96">
        <f t="shared" si="13"/>
        <v>598</v>
      </c>
      <c r="H447" s="131">
        <v>598000</v>
      </c>
    </row>
    <row r="448" spans="1:8" ht="25.5">
      <c r="A448" s="81">
        <f t="shared" si="12"/>
        <v>437</v>
      </c>
      <c r="B448" s="130" t="s">
        <v>614</v>
      </c>
      <c r="C448" s="129" t="s">
        <v>64</v>
      </c>
      <c r="D448" s="129" t="s">
        <v>167</v>
      </c>
      <c r="E448" s="129" t="s">
        <v>521</v>
      </c>
      <c r="F448" s="129" t="s">
        <v>568</v>
      </c>
      <c r="G448" s="96">
        <f t="shared" si="13"/>
        <v>598</v>
      </c>
      <c r="H448" s="131">
        <v>598000</v>
      </c>
    </row>
    <row r="449" spans="1:8" ht="38.25">
      <c r="A449" s="98">
        <f t="shared" si="12"/>
        <v>438</v>
      </c>
      <c r="B449" s="126" t="s">
        <v>982</v>
      </c>
      <c r="C449" s="128" t="s">
        <v>68</v>
      </c>
      <c r="D449" s="128" t="s">
        <v>74</v>
      </c>
      <c r="E449" s="128" t="s">
        <v>84</v>
      </c>
      <c r="F449" s="128" t="s">
        <v>73</v>
      </c>
      <c r="G449" s="99">
        <f t="shared" si="13"/>
        <v>117331.28421</v>
      </c>
      <c r="H449" s="131">
        <v>117331284.21</v>
      </c>
    </row>
    <row r="450" spans="1:8" ht="12.75">
      <c r="A450" s="81">
        <f t="shared" si="12"/>
        <v>439</v>
      </c>
      <c r="B450" s="130" t="s">
        <v>196</v>
      </c>
      <c r="C450" s="129" t="s">
        <v>68</v>
      </c>
      <c r="D450" s="129" t="s">
        <v>163</v>
      </c>
      <c r="E450" s="129" t="s">
        <v>84</v>
      </c>
      <c r="F450" s="129" t="s">
        <v>73</v>
      </c>
      <c r="G450" s="96">
        <f t="shared" si="13"/>
        <v>49166.55</v>
      </c>
      <c r="H450" s="131">
        <v>49166550</v>
      </c>
    </row>
    <row r="451" spans="1:8" ht="12.75">
      <c r="A451" s="81">
        <f t="shared" si="12"/>
        <v>440</v>
      </c>
      <c r="B451" s="130" t="s">
        <v>66</v>
      </c>
      <c r="C451" s="129" t="s">
        <v>68</v>
      </c>
      <c r="D451" s="129" t="s">
        <v>165</v>
      </c>
      <c r="E451" s="129" t="s">
        <v>84</v>
      </c>
      <c r="F451" s="129" t="s">
        <v>73</v>
      </c>
      <c r="G451" s="96">
        <f t="shared" si="13"/>
        <v>46619.6</v>
      </c>
      <c r="H451" s="131">
        <v>46619600</v>
      </c>
    </row>
    <row r="452" spans="1:8" ht="38.25">
      <c r="A452" s="81">
        <f t="shared" si="12"/>
        <v>441</v>
      </c>
      <c r="B452" s="130" t="s">
        <v>737</v>
      </c>
      <c r="C452" s="129" t="s">
        <v>68</v>
      </c>
      <c r="D452" s="129" t="s">
        <v>165</v>
      </c>
      <c r="E452" s="129" t="s">
        <v>609</v>
      </c>
      <c r="F452" s="129" t="s">
        <v>73</v>
      </c>
      <c r="G452" s="96">
        <f t="shared" si="13"/>
        <v>46619.6</v>
      </c>
      <c r="H452" s="131">
        <v>46619600</v>
      </c>
    </row>
    <row r="453" spans="1:8" ht="12.75">
      <c r="A453" s="81">
        <f t="shared" si="12"/>
        <v>442</v>
      </c>
      <c r="B453" s="130" t="s">
        <v>738</v>
      </c>
      <c r="C453" s="129" t="s">
        <v>68</v>
      </c>
      <c r="D453" s="129" t="s">
        <v>165</v>
      </c>
      <c r="E453" s="129" t="s">
        <v>492</v>
      </c>
      <c r="F453" s="129" t="s">
        <v>73</v>
      </c>
      <c r="G453" s="96">
        <f t="shared" si="13"/>
        <v>46292.6</v>
      </c>
      <c r="H453" s="131">
        <v>46292600</v>
      </c>
    </row>
    <row r="454" spans="1:8" ht="38.25">
      <c r="A454" s="81">
        <f t="shared" si="12"/>
        <v>443</v>
      </c>
      <c r="B454" s="130" t="s">
        <v>739</v>
      </c>
      <c r="C454" s="129" t="s">
        <v>68</v>
      </c>
      <c r="D454" s="129" t="s">
        <v>165</v>
      </c>
      <c r="E454" s="129" t="s">
        <v>493</v>
      </c>
      <c r="F454" s="129" t="s">
        <v>73</v>
      </c>
      <c r="G454" s="96">
        <f t="shared" si="13"/>
        <v>8373.5</v>
      </c>
      <c r="H454" s="131">
        <v>8373500</v>
      </c>
    </row>
    <row r="455" spans="1:8" ht="25.5">
      <c r="A455" s="81">
        <f t="shared" si="12"/>
        <v>444</v>
      </c>
      <c r="B455" s="130" t="s">
        <v>614</v>
      </c>
      <c r="C455" s="129" t="s">
        <v>68</v>
      </c>
      <c r="D455" s="129" t="s">
        <v>165</v>
      </c>
      <c r="E455" s="129" t="s">
        <v>493</v>
      </c>
      <c r="F455" s="129" t="s">
        <v>568</v>
      </c>
      <c r="G455" s="96">
        <f t="shared" si="13"/>
        <v>8373.5</v>
      </c>
      <c r="H455" s="131">
        <v>8373500</v>
      </c>
    </row>
    <row r="456" spans="1:8" ht="25.5">
      <c r="A456" s="81">
        <f t="shared" si="12"/>
        <v>445</v>
      </c>
      <c r="B456" s="130" t="s">
        <v>740</v>
      </c>
      <c r="C456" s="129" t="s">
        <v>68</v>
      </c>
      <c r="D456" s="129" t="s">
        <v>165</v>
      </c>
      <c r="E456" s="129" t="s">
        <v>494</v>
      </c>
      <c r="F456" s="129" t="s">
        <v>73</v>
      </c>
      <c r="G456" s="96">
        <f t="shared" si="13"/>
        <v>34202.6</v>
      </c>
      <c r="H456" s="131">
        <v>34202600</v>
      </c>
    </row>
    <row r="457" spans="1:8" ht="12.75">
      <c r="A457" s="81">
        <f t="shared" si="12"/>
        <v>446</v>
      </c>
      <c r="B457" s="130" t="s">
        <v>634</v>
      </c>
      <c r="C457" s="129" t="s">
        <v>68</v>
      </c>
      <c r="D457" s="129" t="s">
        <v>165</v>
      </c>
      <c r="E457" s="129" t="s">
        <v>494</v>
      </c>
      <c r="F457" s="129" t="s">
        <v>569</v>
      </c>
      <c r="G457" s="96">
        <f t="shared" si="13"/>
        <v>29729.602</v>
      </c>
      <c r="H457" s="131">
        <v>29729602</v>
      </c>
    </row>
    <row r="458" spans="1:8" ht="25.5">
      <c r="A458" s="81">
        <f t="shared" si="12"/>
        <v>447</v>
      </c>
      <c r="B458" s="130" t="s">
        <v>614</v>
      </c>
      <c r="C458" s="129" t="s">
        <v>68</v>
      </c>
      <c r="D458" s="129" t="s">
        <v>165</v>
      </c>
      <c r="E458" s="129" t="s">
        <v>494</v>
      </c>
      <c r="F458" s="129" t="s">
        <v>568</v>
      </c>
      <c r="G458" s="96">
        <f t="shared" si="13"/>
        <v>4429.498</v>
      </c>
      <c r="H458" s="131">
        <v>4429498</v>
      </c>
    </row>
    <row r="459" spans="1:8" ht="12.75">
      <c r="A459" s="81">
        <f t="shared" si="12"/>
        <v>448</v>
      </c>
      <c r="B459" s="130" t="s">
        <v>635</v>
      </c>
      <c r="C459" s="129" t="s">
        <v>68</v>
      </c>
      <c r="D459" s="129" t="s">
        <v>165</v>
      </c>
      <c r="E459" s="129" t="s">
        <v>494</v>
      </c>
      <c r="F459" s="129" t="s">
        <v>570</v>
      </c>
      <c r="G459" s="96">
        <f t="shared" si="13"/>
        <v>43.5</v>
      </c>
      <c r="H459" s="131">
        <v>43500</v>
      </c>
    </row>
    <row r="460" spans="1:8" ht="25.5">
      <c r="A460" s="81">
        <f t="shared" si="12"/>
        <v>449</v>
      </c>
      <c r="B460" s="130" t="s">
        <v>741</v>
      </c>
      <c r="C460" s="129" t="s">
        <v>68</v>
      </c>
      <c r="D460" s="129" t="s">
        <v>165</v>
      </c>
      <c r="E460" s="129" t="s">
        <v>495</v>
      </c>
      <c r="F460" s="129" t="s">
        <v>73</v>
      </c>
      <c r="G460" s="96">
        <f t="shared" si="13"/>
        <v>3716.5</v>
      </c>
      <c r="H460" s="131">
        <v>3716500</v>
      </c>
    </row>
    <row r="461" spans="1:8" ht="25.5">
      <c r="A461" s="81">
        <f aca="true" t="shared" si="14" ref="A461:A524">1+A460</f>
        <v>450</v>
      </c>
      <c r="B461" s="130" t="s">
        <v>614</v>
      </c>
      <c r="C461" s="129" t="s">
        <v>68</v>
      </c>
      <c r="D461" s="129" t="s">
        <v>165</v>
      </c>
      <c r="E461" s="129" t="s">
        <v>495</v>
      </c>
      <c r="F461" s="129" t="s">
        <v>568</v>
      </c>
      <c r="G461" s="96">
        <f aca="true" t="shared" si="15" ref="G461:G524">H461/1000</f>
        <v>3716.5</v>
      </c>
      <c r="H461" s="131">
        <v>3716500</v>
      </c>
    </row>
    <row r="462" spans="1:8" ht="12.75">
      <c r="A462" s="81">
        <f t="shared" si="14"/>
        <v>451</v>
      </c>
      <c r="B462" s="130" t="s">
        <v>764</v>
      </c>
      <c r="C462" s="129" t="s">
        <v>68</v>
      </c>
      <c r="D462" s="129" t="s">
        <v>165</v>
      </c>
      <c r="E462" s="129" t="s">
        <v>550</v>
      </c>
      <c r="F462" s="129" t="s">
        <v>73</v>
      </c>
      <c r="G462" s="96">
        <f t="shared" si="15"/>
        <v>327</v>
      </c>
      <c r="H462" s="131">
        <v>327000</v>
      </c>
    </row>
    <row r="463" spans="1:8" ht="63.75">
      <c r="A463" s="81">
        <f t="shared" si="14"/>
        <v>452</v>
      </c>
      <c r="B463" s="130" t="s">
        <v>1193</v>
      </c>
      <c r="C463" s="129" t="s">
        <v>68</v>
      </c>
      <c r="D463" s="129" t="s">
        <v>165</v>
      </c>
      <c r="E463" s="129" t="s">
        <v>1185</v>
      </c>
      <c r="F463" s="129" t="s">
        <v>73</v>
      </c>
      <c r="G463" s="96">
        <f t="shared" si="15"/>
        <v>327</v>
      </c>
      <c r="H463" s="131">
        <v>327000</v>
      </c>
    </row>
    <row r="464" spans="1:8" ht="25.5" customHeight="1">
      <c r="A464" s="81">
        <f t="shared" si="14"/>
        <v>453</v>
      </c>
      <c r="B464" s="130" t="s">
        <v>614</v>
      </c>
      <c r="C464" s="129" t="s">
        <v>68</v>
      </c>
      <c r="D464" s="129" t="s">
        <v>165</v>
      </c>
      <c r="E464" s="129" t="s">
        <v>1185</v>
      </c>
      <c r="F464" s="129" t="s">
        <v>568</v>
      </c>
      <c r="G464" s="96">
        <f t="shared" si="15"/>
        <v>327</v>
      </c>
      <c r="H464" s="131">
        <v>327000</v>
      </c>
    </row>
    <row r="465" spans="1:8" ht="12.75">
      <c r="A465" s="81">
        <f t="shared" si="14"/>
        <v>454</v>
      </c>
      <c r="B465" s="130" t="s">
        <v>197</v>
      </c>
      <c r="C465" s="129" t="s">
        <v>68</v>
      </c>
      <c r="D465" s="129" t="s">
        <v>166</v>
      </c>
      <c r="E465" s="129" t="s">
        <v>84</v>
      </c>
      <c r="F465" s="129" t="s">
        <v>73</v>
      </c>
      <c r="G465" s="96">
        <f t="shared" si="15"/>
        <v>2546.95</v>
      </c>
      <c r="H465" s="131">
        <v>2546950</v>
      </c>
    </row>
    <row r="466" spans="1:8" ht="38.25">
      <c r="A466" s="81">
        <f t="shared" si="14"/>
        <v>455</v>
      </c>
      <c r="B466" s="130" t="s">
        <v>737</v>
      </c>
      <c r="C466" s="129" t="s">
        <v>68</v>
      </c>
      <c r="D466" s="129" t="s">
        <v>166</v>
      </c>
      <c r="E466" s="129" t="s">
        <v>609</v>
      </c>
      <c r="F466" s="129" t="s">
        <v>73</v>
      </c>
      <c r="G466" s="96">
        <f t="shared" si="15"/>
        <v>2546.95</v>
      </c>
      <c r="H466" s="131">
        <v>2546950</v>
      </c>
    </row>
    <row r="467" spans="1:8" ht="25.5">
      <c r="A467" s="81">
        <f t="shared" si="14"/>
        <v>456</v>
      </c>
      <c r="B467" s="130" t="s">
        <v>742</v>
      </c>
      <c r="C467" s="129" t="s">
        <v>68</v>
      </c>
      <c r="D467" s="129" t="s">
        <v>166</v>
      </c>
      <c r="E467" s="129" t="s">
        <v>507</v>
      </c>
      <c r="F467" s="129" t="s">
        <v>73</v>
      </c>
      <c r="G467" s="96">
        <f t="shared" si="15"/>
        <v>1642.25</v>
      </c>
      <c r="H467" s="131">
        <v>1642250</v>
      </c>
    </row>
    <row r="468" spans="1:8" ht="38.25">
      <c r="A468" s="81">
        <f t="shared" si="14"/>
        <v>457</v>
      </c>
      <c r="B468" s="130" t="s">
        <v>743</v>
      </c>
      <c r="C468" s="129" t="s">
        <v>68</v>
      </c>
      <c r="D468" s="129" t="s">
        <v>166</v>
      </c>
      <c r="E468" s="129" t="s">
        <v>508</v>
      </c>
      <c r="F468" s="129" t="s">
        <v>73</v>
      </c>
      <c r="G468" s="96">
        <f t="shared" si="15"/>
        <v>135</v>
      </c>
      <c r="H468" s="131">
        <v>135000</v>
      </c>
    </row>
    <row r="469" spans="1:8" ht="25.5">
      <c r="A469" s="81">
        <f t="shared" si="14"/>
        <v>458</v>
      </c>
      <c r="B469" s="130" t="s">
        <v>614</v>
      </c>
      <c r="C469" s="129" t="s">
        <v>68</v>
      </c>
      <c r="D469" s="129" t="s">
        <v>166</v>
      </c>
      <c r="E469" s="129" t="s">
        <v>508</v>
      </c>
      <c r="F469" s="129" t="s">
        <v>568</v>
      </c>
      <c r="G469" s="96">
        <f t="shared" si="15"/>
        <v>135</v>
      </c>
      <c r="H469" s="131">
        <v>135000</v>
      </c>
    </row>
    <row r="470" spans="1:8" ht="13.5" customHeight="1">
      <c r="A470" s="81">
        <f t="shared" si="14"/>
        <v>459</v>
      </c>
      <c r="B470" s="130" t="s">
        <v>744</v>
      </c>
      <c r="C470" s="129" t="s">
        <v>68</v>
      </c>
      <c r="D470" s="129" t="s">
        <v>166</v>
      </c>
      <c r="E470" s="129" t="s">
        <v>509</v>
      </c>
      <c r="F470" s="129" t="s">
        <v>73</v>
      </c>
      <c r="G470" s="96">
        <f t="shared" si="15"/>
        <v>594.95</v>
      </c>
      <c r="H470" s="131">
        <v>594950</v>
      </c>
    </row>
    <row r="471" spans="1:8" ht="12.75" customHeight="1">
      <c r="A471" s="81">
        <f t="shared" si="14"/>
        <v>460</v>
      </c>
      <c r="B471" s="130" t="s">
        <v>634</v>
      </c>
      <c r="C471" s="129" t="s">
        <v>68</v>
      </c>
      <c r="D471" s="129" t="s">
        <v>166</v>
      </c>
      <c r="E471" s="129" t="s">
        <v>509</v>
      </c>
      <c r="F471" s="129" t="s">
        <v>569</v>
      </c>
      <c r="G471" s="96">
        <f t="shared" si="15"/>
        <v>120</v>
      </c>
      <c r="H471" s="131">
        <v>120000</v>
      </c>
    </row>
    <row r="472" spans="1:8" ht="25.5">
      <c r="A472" s="81">
        <f t="shared" si="14"/>
        <v>461</v>
      </c>
      <c r="B472" s="130" t="s">
        <v>614</v>
      </c>
      <c r="C472" s="129" t="s">
        <v>68</v>
      </c>
      <c r="D472" s="129" t="s">
        <v>166</v>
      </c>
      <c r="E472" s="129" t="s">
        <v>509</v>
      </c>
      <c r="F472" s="129" t="s">
        <v>568</v>
      </c>
      <c r="G472" s="96">
        <f t="shared" si="15"/>
        <v>318.249</v>
      </c>
      <c r="H472" s="131">
        <v>318249</v>
      </c>
    </row>
    <row r="473" spans="1:8" ht="12.75">
      <c r="A473" s="81">
        <f t="shared" si="14"/>
        <v>462</v>
      </c>
      <c r="B473" s="130" t="s">
        <v>709</v>
      </c>
      <c r="C473" s="129" t="s">
        <v>68</v>
      </c>
      <c r="D473" s="129" t="s">
        <v>166</v>
      </c>
      <c r="E473" s="129" t="s">
        <v>509</v>
      </c>
      <c r="F473" s="129" t="s">
        <v>560</v>
      </c>
      <c r="G473" s="96">
        <f t="shared" si="15"/>
        <v>156.701</v>
      </c>
      <c r="H473" s="131">
        <v>156701</v>
      </c>
    </row>
    <row r="474" spans="1:8" ht="38.25">
      <c r="A474" s="81">
        <f t="shared" si="14"/>
        <v>463</v>
      </c>
      <c r="B474" s="130" t="s">
        <v>745</v>
      </c>
      <c r="C474" s="129" t="s">
        <v>68</v>
      </c>
      <c r="D474" s="129" t="s">
        <v>166</v>
      </c>
      <c r="E474" s="129" t="s">
        <v>510</v>
      </c>
      <c r="F474" s="129" t="s">
        <v>73</v>
      </c>
      <c r="G474" s="96">
        <f t="shared" si="15"/>
        <v>912.3</v>
      </c>
      <c r="H474" s="131">
        <v>912300</v>
      </c>
    </row>
    <row r="475" spans="1:8" ht="12.75">
      <c r="A475" s="81">
        <f t="shared" si="14"/>
        <v>464</v>
      </c>
      <c r="B475" s="130" t="s">
        <v>634</v>
      </c>
      <c r="C475" s="129" t="s">
        <v>68</v>
      </c>
      <c r="D475" s="129" t="s">
        <v>166</v>
      </c>
      <c r="E475" s="129" t="s">
        <v>510</v>
      </c>
      <c r="F475" s="129" t="s">
        <v>569</v>
      </c>
      <c r="G475" s="96">
        <f t="shared" si="15"/>
        <v>796.9</v>
      </c>
      <c r="H475" s="131">
        <v>796900</v>
      </c>
    </row>
    <row r="476" spans="1:8" ht="25.5">
      <c r="A476" s="81">
        <f t="shared" si="14"/>
        <v>465</v>
      </c>
      <c r="B476" s="130" t="s">
        <v>614</v>
      </c>
      <c r="C476" s="129" t="s">
        <v>68</v>
      </c>
      <c r="D476" s="129" t="s">
        <v>166</v>
      </c>
      <c r="E476" s="129" t="s">
        <v>510</v>
      </c>
      <c r="F476" s="129" t="s">
        <v>568</v>
      </c>
      <c r="G476" s="96">
        <f t="shared" si="15"/>
        <v>115.4</v>
      </c>
      <c r="H476" s="131">
        <v>115400</v>
      </c>
    </row>
    <row r="477" spans="1:8" ht="12.75">
      <c r="A477" s="81">
        <f t="shared" si="14"/>
        <v>466</v>
      </c>
      <c r="B477" s="130" t="s">
        <v>746</v>
      </c>
      <c r="C477" s="129" t="s">
        <v>68</v>
      </c>
      <c r="D477" s="129" t="s">
        <v>166</v>
      </c>
      <c r="E477" s="129" t="s">
        <v>511</v>
      </c>
      <c r="F477" s="129" t="s">
        <v>73</v>
      </c>
      <c r="G477" s="96">
        <f t="shared" si="15"/>
        <v>904.7</v>
      </c>
      <c r="H477" s="131">
        <v>904700</v>
      </c>
    </row>
    <row r="478" spans="1:8" ht="51">
      <c r="A478" s="81">
        <f t="shared" si="14"/>
        <v>467</v>
      </c>
      <c r="B478" s="130" t="s">
        <v>747</v>
      </c>
      <c r="C478" s="129" t="s">
        <v>68</v>
      </c>
      <c r="D478" s="129" t="s">
        <v>166</v>
      </c>
      <c r="E478" s="129" t="s">
        <v>512</v>
      </c>
      <c r="F478" s="129" t="s">
        <v>73</v>
      </c>
      <c r="G478" s="96">
        <f t="shared" si="15"/>
        <v>185</v>
      </c>
      <c r="H478" s="131">
        <v>185000</v>
      </c>
    </row>
    <row r="479" spans="1:8" ht="25.5">
      <c r="A479" s="81">
        <f t="shared" si="14"/>
        <v>468</v>
      </c>
      <c r="B479" s="130" t="s">
        <v>614</v>
      </c>
      <c r="C479" s="129" t="s">
        <v>68</v>
      </c>
      <c r="D479" s="129" t="s">
        <v>166</v>
      </c>
      <c r="E479" s="129" t="s">
        <v>512</v>
      </c>
      <c r="F479" s="129" t="s">
        <v>568</v>
      </c>
      <c r="G479" s="96">
        <f t="shared" si="15"/>
        <v>185</v>
      </c>
      <c r="H479" s="131">
        <v>185000</v>
      </c>
    </row>
    <row r="480" spans="1:8" ht="14.25" customHeight="1">
      <c r="A480" s="81">
        <f t="shared" si="14"/>
        <v>469</v>
      </c>
      <c r="B480" s="130" t="s">
        <v>748</v>
      </c>
      <c r="C480" s="129" t="s">
        <v>68</v>
      </c>
      <c r="D480" s="129" t="s">
        <v>166</v>
      </c>
      <c r="E480" s="129" t="s">
        <v>513</v>
      </c>
      <c r="F480" s="129" t="s">
        <v>73</v>
      </c>
      <c r="G480" s="96">
        <f t="shared" si="15"/>
        <v>50</v>
      </c>
      <c r="H480" s="131">
        <v>50000</v>
      </c>
    </row>
    <row r="481" spans="1:8" ht="15.75" customHeight="1">
      <c r="A481" s="81">
        <f t="shared" si="14"/>
        <v>470</v>
      </c>
      <c r="B481" s="130" t="s">
        <v>614</v>
      </c>
      <c r="C481" s="129" t="s">
        <v>68</v>
      </c>
      <c r="D481" s="129" t="s">
        <v>166</v>
      </c>
      <c r="E481" s="129" t="s">
        <v>513</v>
      </c>
      <c r="F481" s="129" t="s">
        <v>568</v>
      </c>
      <c r="G481" s="96">
        <f t="shared" si="15"/>
        <v>50</v>
      </c>
      <c r="H481" s="131">
        <v>50000</v>
      </c>
    </row>
    <row r="482" spans="1:8" ht="51">
      <c r="A482" s="81">
        <f t="shared" si="14"/>
        <v>471</v>
      </c>
      <c r="B482" s="130" t="s">
        <v>749</v>
      </c>
      <c r="C482" s="129" t="s">
        <v>68</v>
      </c>
      <c r="D482" s="129" t="s">
        <v>166</v>
      </c>
      <c r="E482" s="129" t="s">
        <v>514</v>
      </c>
      <c r="F482" s="129" t="s">
        <v>73</v>
      </c>
      <c r="G482" s="96">
        <f t="shared" si="15"/>
        <v>90</v>
      </c>
      <c r="H482" s="131">
        <v>90000</v>
      </c>
    </row>
    <row r="483" spans="1:8" ht="25.5">
      <c r="A483" s="81">
        <f t="shared" si="14"/>
        <v>472</v>
      </c>
      <c r="B483" s="130" t="s">
        <v>614</v>
      </c>
      <c r="C483" s="129" t="s">
        <v>68</v>
      </c>
      <c r="D483" s="129" t="s">
        <v>166</v>
      </c>
      <c r="E483" s="129" t="s">
        <v>514</v>
      </c>
      <c r="F483" s="129" t="s">
        <v>568</v>
      </c>
      <c r="G483" s="96">
        <f t="shared" si="15"/>
        <v>90</v>
      </c>
      <c r="H483" s="131">
        <v>90000</v>
      </c>
    </row>
    <row r="484" spans="1:8" ht="25.5">
      <c r="A484" s="81">
        <f t="shared" si="14"/>
        <v>473</v>
      </c>
      <c r="B484" s="130" t="s">
        <v>750</v>
      </c>
      <c r="C484" s="129" t="s">
        <v>68</v>
      </c>
      <c r="D484" s="129" t="s">
        <v>166</v>
      </c>
      <c r="E484" s="129" t="s">
        <v>515</v>
      </c>
      <c r="F484" s="129" t="s">
        <v>73</v>
      </c>
      <c r="G484" s="96">
        <f t="shared" si="15"/>
        <v>42</v>
      </c>
      <c r="H484" s="131">
        <v>42000</v>
      </c>
    </row>
    <row r="485" spans="1:8" ht="25.5">
      <c r="A485" s="81">
        <f t="shared" si="14"/>
        <v>474</v>
      </c>
      <c r="B485" s="130" t="s">
        <v>614</v>
      </c>
      <c r="C485" s="129" t="s">
        <v>68</v>
      </c>
      <c r="D485" s="129" t="s">
        <v>166</v>
      </c>
      <c r="E485" s="129" t="s">
        <v>515</v>
      </c>
      <c r="F485" s="129" t="s">
        <v>568</v>
      </c>
      <c r="G485" s="96">
        <f t="shared" si="15"/>
        <v>42</v>
      </c>
      <c r="H485" s="131">
        <v>42000</v>
      </c>
    </row>
    <row r="486" spans="1:8" ht="38.25">
      <c r="A486" s="81">
        <f t="shared" si="14"/>
        <v>475</v>
      </c>
      <c r="B486" s="130" t="s">
        <v>751</v>
      </c>
      <c r="C486" s="129" t="s">
        <v>68</v>
      </c>
      <c r="D486" s="129" t="s">
        <v>166</v>
      </c>
      <c r="E486" s="129" t="s">
        <v>516</v>
      </c>
      <c r="F486" s="129" t="s">
        <v>73</v>
      </c>
      <c r="G486" s="96">
        <f t="shared" si="15"/>
        <v>125</v>
      </c>
      <c r="H486" s="131">
        <v>125000</v>
      </c>
    </row>
    <row r="487" spans="1:8" ht="25.5">
      <c r="A487" s="81">
        <f t="shared" si="14"/>
        <v>476</v>
      </c>
      <c r="B487" s="130" t="s">
        <v>614</v>
      </c>
      <c r="C487" s="129" t="s">
        <v>68</v>
      </c>
      <c r="D487" s="129" t="s">
        <v>166</v>
      </c>
      <c r="E487" s="129" t="s">
        <v>516</v>
      </c>
      <c r="F487" s="129" t="s">
        <v>568</v>
      </c>
      <c r="G487" s="96">
        <f t="shared" si="15"/>
        <v>125</v>
      </c>
      <c r="H487" s="131">
        <v>125000</v>
      </c>
    </row>
    <row r="488" spans="1:8" ht="25.5">
      <c r="A488" s="81">
        <f t="shared" si="14"/>
        <v>477</v>
      </c>
      <c r="B488" s="130" t="s">
        <v>795</v>
      </c>
      <c r="C488" s="129" t="s">
        <v>68</v>
      </c>
      <c r="D488" s="129" t="s">
        <v>166</v>
      </c>
      <c r="E488" s="129" t="s">
        <v>517</v>
      </c>
      <c r="F488" s="129" t="s">
        <v>73</v>
      </c>
      <c r="G488" s="96">
        <f t="shared" si="15"/>
        <v>105</v>
      </c>
      <c r="H488" s="131">
        <v>105000</v>
      </c>
    </row>
    <row r="489" spans="1:8" ht="12.75">
      <c r="A489" s="81">
        <f t="shared" si="14"/>
        <v>478</v>
      </c>
      <c r="B489" s="130" t="s">
        <v>634</v>
      </c>
      <c r="C489" s="129" t="s">
        <v>68</v>
      </c>
      <c r="D489" s="129" t="s">
        <v>166</v>
      </c>
      <c r="E489" s="129" t="s">
        <v>517</v>
      </c>
      <c r="F489" s="129" t="s">
        <v>569</v>
      </c>
      <c r="G489" s="96">
        <f t="shared" si="15"/>
        <v>50.6</v>
      </c>
      <c r="H489" s="131">
        <v>50600</v>
      </c>
    </row>
    <row r="490" spans="1:8" ht="25.5">
      <c r="A490" s="81">
        <f t="shared" si="14"/>
        <v>479</v>
      </c>
      <c r="B490" s="130" t="s">
        <v>614</v>
      </c>
      <c r="C490" s="129" t="s">
        <v>68</v>
      </c>
      <c r="D490" s="129" t="s">
        <v>166</v>
      </c>
      <c r="E490" s="129" t="s">
        <v>517</v>
      </c>
      <c r="F490" s="129" t="s">
        <v>568</v>
      </c>
      <c r="G490" s="96">
        <f t="shared" si="15"/>
        <v>54.4</v>
      </c>
      <c r="H490" s="131">
        <v>54400</v>
      </c>
    </row>
    <row r="491" spans="1:8" ht="51">
      <c r="A491" s="81">
        <f t="shared" si="14"/>
        <v>480</v>
      </c>
      <c r="B491" s="130" t="s">
        <v>752</v>
      </c>
      <c r="C491" s="129" t="s">
        <v>68</v>
      </c>
      <c r="D491" s="129" t="s">
        <v>166</v>
      </c>
      <c r="E491" s="129" t="s">
        <v>518</v>
      </c>
      <c r="F491" s="129" t="s">
        <v>73</v>
      </c>
      <c r="G491" s="96">
        <f t="shared" si="15"/>
        <v>135</v>
      </c>
      <c r="H491" s="131">
        <v>135000</v>
      </c>
    </row>
    <row r="492" spans="1:8" ht="12.75">
      <c r="A492" s="81">
        <f t="shared" si="14"/>
        <v>481</v>
      </c>
      <c r="B492" s="130" t="s">
        <v>634</v>
      </c>
      <c r="C492" s="129" t="s">
        <v>68</v>
      </c>
      <c r="D492" s="129" t="s">
        <v>166</v>
      </c>
      <c r="E492" s="129" t="s">
        <v>518</v>
      </c>
      <c r="F492" s="129" t="s">
        <v>569</v>
      </c>
      <c r="G492" s="96">
        <f t="shared" si="15"/>
        <v>17.5</v>
      </c>
      <c r="H492" s="131">
        <v>17500</v>
      </c>
    </row>
    <row r="493" spans="1:8" ht="25.5">
      <c r="A493" s="81">
        <f t="shared" si="14"/>
        <v>482</v>
      </c>
      <c r="B493" s="130" t="s">
        <v>614</v>
      </c>
      <c r="C493" s="129" t="s">
        <v>68</v>
      </c>
      <c r="D493" s="129" t="s">
        <v>166</v>
      </c>
      <c r="E493" s="129" t="s">
        <v>518</v>
      </c>
      <c r="F493" s="129" t="s">
        <v>568</v>
      </c>
      <c r="G493" s="96">
        <f t="shared" si="15"/>
        <v>117.5</v>
      </c>
      <c r="H493" s="131">
        <v>117500</v>
      </c>
    </row>
    <row r="494" spans="1:8" ht="25.5">
      <c r="A494" s="81">
        <f t="shared" si="14"/>
        <v>483</v>
      </c>
      <c r="B494" s="130" t="s">
        <v>1105</v>
      </c>
      <c r="C494" s="129" t="s">
        <v>68</v>
      </c>
      <c r="D494" s="129" t="s">
        <v>166</v>
      </c>
      <c r="E494" s="129" t="s">
        <v>1038</v>
      </c>
      <c r="F494" s="129" t="s">
        <v>73</v>
      </c>
      <c r="G494" s="96">
        <f t="shared" si="15"/>
        <v>172.7</v>
      </c>
      <c r="H494" s="131">
        <v>172700</v>
      </c>
    </row>
    <row r="495" spans="1:8" ht="12.75">
      <c r="A495" s="81">
        <f t="shared" si="14"/>
        <v>484</v>
      </c>
      <c r="B495" s="130" t="s">
        <v>634</v>
      </c>
      <c r="C495" s="129" t="s">
        <v>68</v>
      </c>
      <c r="D495" s="129" t="s">
        <v>166</v>
      </c>
      <c r="E495" s="129" t="s">
        <v>1038</v>
      </c>
      <c r="F495" s="129" t="s">
        <v>569</v>
      </c>
      <c r="G495" s="96">
        <f t="shared" si="15"/>
        <v>27.44</v>
      </c>
      <c r="H495" s="131">
        <v>27440</v>
      </c>
    </row>
    <row r="496" spans="1:8" ht="25.5">
      <c r="A496" s="81">
        <f t="shared" si="14"/>
        <v>485</v>
      </c>
      <c r="B496" s="130" t="s">
        <v>614</v>
      </c>
      <c r="C496" s="129" t="s">
        <v>68</v>
      </c>
      <c r="D496" s="129" t="s">
        <v>166</v>
      </c>
      <c r="E496" s="129" t="s">
        <v>1038</v>
      </c>
      <c r="F496" s="129" t="s">
        <v>568</v>
      </c>
      <c r="G496" s="96">
        <f t="shared" si="15"/>
        <v>145.26</v>
      </c>
      <c r="H496" s="131">
        <v>145260</v>
      </c>
    </row>
    <row r="497" spans="1:8" ht="12.75">
      <c r="A497" s="81">
        <f t="shared" si="14"/>
        <v>486</v>
      </c>
      <c r="B497" s="130" t="s">
        <v>50</v>
      </c>
      <c r="C497" s="129" t="s">
        <v>68</v>
      </c>
      <c r="D497" s="129" t="s">
        <v>168</v>
      </c>
      <c r="E497" s="129" t="s">
        <v>84</v>
      </c>
      <c r="F497" s="129" t="s">
        <v>73</v>
      </c>
      <c r="G497" s="96">
        <f t="shared" si="15"/>
        <v>23506.38964</v>
      </c>
      <c r="H497" s="131">
        <v>23506389.64</v>
      </c>
    </row>
    <row r="498" spans="1:8" ht="12.75">
      <c r="A498" s="81">
        <f t="shared" si="14"/>
        <v>487</v>
      </c>
      <c r="B498" s="130" t="s">
        <v>69</v>
      </c>
      <c r="C498" s="129" t="s">
        <v>68</v>
      </c>
      <c r="D498" s="129" t="s">
        <v>169</v>
      </c>
      <c r="E498" s="129" t="s">
        <v>84</v>
      </c>
      <c r="F498" s="129" t="s">
        <v>73</v>
      </c>
      <c r="G498" s="96">
        <f t="shared" si="15"/>
        <v>21865.78964</v>
      </c>
      <c r="H498" s="131">
        <v>21865789.64</v>
      </c>
    </row>
    <row r="499" spans="1:8" ht="38.25">
      <c r="A499" s="81">
        <f t="shared" si="14"/>
        <v>488</v>
      </c>
      <c r="B499" s="130" t="s">
        <v>737</v>
      </c>
      <c r="C499" s="129" t="s">
        <v>68</v>
      </c>
      <c r="D499" s="129" t="s">
        <v>169</v>
      </c>
      <c r="E499" s="129" t="s">
        <v>609</v>
      </c>
      <c r="F499" s="129" t="s">
        <v>73</v>
      </c>
      <c r="G499" s="96">
        <f t="shared" si="15"/>
        <v>21865.78964</v>
      </c>
      <c r="H499" s="131">
        <v>21865789.64</v>
      </c>
    </row>
    <row r="500" spans="1:8" ht="12.75">
      <c r="A500" s="81">
        <f t="shared" si="14"/>
        <v>489</v>
      </c>
      <c r="B500" s="130" t="s">
        <v>753</v>
      </c>
      <c r="C500" s="129" t="s">
        <v>68</v>
      </c>
      <c r="D500" s="129" t="s">
        <v>169</v>
      </c>
      <c r="E500" s="129" t="s">
        <v>522</v>
      </c>
      <c r="F500" s="129" t="s">
        <v>73</v>
      </c>
      <c r="G500" s="96">
        <f t="shared" si="15"/>
        <v>21865.78964</v>
      </c>
      <c r="H500" s="131">
        <v>21865789.64</v>
      </c>
    </row>
    <row r="501" spans="1:8" ht="25.5">
      <c r="A501" s="81">
        <f t="shared" si="14"/>
        <v>490</v>
      </c>
      <c r="B501" s="130" t="s">
        <v>754</v>
      </c>
      <c r="C501" s="129" t="s">
        <v>68</v>
      </c>
      <c r="D501" s="129" t="s">
        <v>169</v>
      </c>
      <c r="E501" s="129" t="s">
        <v>523</v>
      </c>
      <c r="F501" s="129" t="s">
        <v>73</v>
      </c>
      <c r="G501" s="96">
        <f t="shared" si="15"/>
        <v>147.5</v>
      </c>
      <c r="H501" s="131">
        <v>147500</v>
      </c>
    </row>
    <row r="502" spans="1:8" ht="25.5">
      <c r="A502" s="81">
        <f t="shared" si="14"/>
        <v>491</v>
      </c>
      <c r="B502" s="130" t="s">
        <v>614</v>
      </c>
      <c r="C502" s="129" t="s">
        <v>68</v>
      </c>
      <c r="D502" s="129" t="s">
        <v>169</v>
      </c>
      <c r="E502" s="129" t="s">
        <v>523</v>
      </c>
      <c r="F502" s="129" t="s">
        <v>568</v>
      </c>
      <c r="G502" s="96">
        <f t="shared" si="15"/>
        <v>147.5</v>
      </c>
      <c r="H502" s="131">
        <v>147500</v>
      </c>
    </row>
    <row r="503" spans="1:8" ht="63.75">
      <c r="A503" s="81">
        <f t="shared" si="14"/>
        <v>492</v>
      </c>
      <c r="B503" s="130" t="s">
        <v>1062</v>
      </c>
      <c r="C503" s="129" t="s">
        <v>68</v>
      </c>
      <c r="D503" s="129" t="s">
        <v>169</v>
      </c>
      <c r="E503" s="129" t="s">
        <v>563</v>
      </c>
      <c r="F503" s="129" t="s">
        <v>73</v>
      </c>
      <c r="G503" s="96">
        <f t="shared" si="15"/>
        <v>10363.44</v>
      </c>
      <c r="H503" s="131">
        <v>10363440</v>
      </c>
    </row>
    <row r="504" spans="1:8" ht="12.75">
      <c r="A504" s="81">
        <f t="shared" si="14"/>
        <v>493</v>
      </c>
      <c r="B504" s="130" t="s">
        <v>709</v>
      </c>
      <c r="C504" s="129" t="s">
        <v>68</v>
      </c>
      <c r="D504" s="129" t="s">
        <v>169</v>
      </c>
      <c r="E504" s="129" t="s">
        <v>563</v>
      </c>
      <c r="F504" s="129" t="s">
        <v>560</v>
      </c>
      <c r="G504" s="96">
        <f t="shared" si="15"/>
        <v>10363.44</v>
      </c>
      <c r="H504" s="131">
        <v>10363440</v>
      </c>
    </row>
    <row r="505" spans="1:8" ht="12.75">
      <c r="A505" s="81">
        <f t="shared" si="14"/>
        <v>494</v>
      </c>
      <c r="B505" s="130" t="s">
        <v>755</v>
      </c>
      <c r="C505" s="129" t="s">
        <v>68</v>
      </c>
      <c r="D505" s="129" t="s">
        <v>169</v>
      </c>
      <c r="E505" s="129" t="s">
        <v>524</v>
      </c>
      <c r="F505" s="129" t="s">
        <v>73</v>
      </c>
      <c r="G505" s="96">
        <f t="shared" si="15"/>
        <v>3440.668</v>
      </c>
      <c r="H505" s="131">
        <v>3440668</v>
      </c>
    </row>
    <row r="506" spans="1:8" ht="12.75">
      <c r="A506" s="81">
        <f t="shared" si="14"/>
        <v>495</v>
      </c>
      <c r="B506" s="130" t="s">
        <v>634</v>
      </c>
      <c r="C506" s="129" t="s">
        <v>68</v>
      </c>
      <c r="D506" s="129" t="s">
        <v>169</v>
      </c>
      <c r="E506" s="129" t="s">
        <v>524</v>
      </c>
      <c r="F506" s="129" t="s">
        <v>569</v>
      </c>
      <c r="G506" s="96">
        <f t="shared" si="15"/>
        <v>1857.168</v>
      </c>
      <c r="H506" s="131">
        <v>1857168</v>
      </c>
    </row>
    <row r="507" spans="1:8" ht="25.5">
      <c r="A507" s="81">
        <f t="shared" si="14"/>
        <v>496</v>
      </c>
      <c r="B507" s="130" t="s">
        <v>614</v>
      </c>
      <c r="C507" s="129" t="s">
        <v>68</v>
      </c>
      <c r="D507" s="129" t="s">
        <v>169</v>
      </c>
      <c r="E507" s="129" t="s">
        <v>524</v>
      </c>
      <c r="F507" s="129" t="s">
        <v>568</v>
      </c>
      <c r="G507" s="96">
        <f t="shared" si="15"/>
        <v>1583.5</v>
      </c>
      <c r="H507" s="131">
        <v>1583500</v>
      </c>
    </row>
    <row r="508" spans="1:8" ht="38.25">
      <c r="A508" s="81">
        <f t="shared" si="14"/>
        <v>497</v>
      </c>
      <c r="B508" s="130" t="s">
        <v>796</v>
      </c>
      <c r="C508" s="129" t="s">
        <v>68</v>
      </c>
      <c r="D508" s="129" t="s">
        <v>169</v>
      </c>
      <c r="E508" s="129" t="s">
        <v>525</v>
      </c>
      <c r="F508" s="129" t="s">
        <v>73</v>
      </c>
      <c r="G508" s="96">
        <f t="shared" si="15"/>
        <v>1159.332</v>
      </c>
      <c r="H508" s="131">
        <v>1159332</v>
      </c>
    </row>
    <row r="509" spans="1:8" ht="12.75">
      <c r="A509" s="81">
        <f t="shared" si="14"/>
        <v>498</v>
      </c>
      <c r="B509" s="130" t="s">
        <v>634</v>
      </c>
      <c r="C509" s="129" t="s">
        <v>68</v>
      </c>
      <c r="D509" s="129" t="s">
        <v>169</v>
      </c>
      <c r="E509" s="129" t="s">
        <v>525</v>
      </c>
      <c r="F509" s="129" t="s">
        <v>569</v>
      </c>
      <c r="G509" s="96">
        <f t="shared" si="15"/>
        <v>1046.032</v>
      </c>
      <c r="H509" s="131">
        <v>1046032</v>
      </c>
    </row>
    <row r="510" spans="1:8" ht="25.5">
      <c r="A510" s="81">
        <f t="shared" si="14"/>
        <v>499</v>
      </c>
      <c r="B510" s="130" t="s">
        <v>614</v>
      </c>
      <c r="C510" s="129" t="s">
        <v>68</v>
      </c>
      <c r="D510" s="129" t="s">
        <v>169</v>
      </c>
      <c r="E510" s="129" t="s">
        <v>525</v>
      </c>
      <c r="F510" s="129" t="s">
        <v>568</v>
      </c>
      <c r="G510" s="96">
        <f t="shared" si="15"/>
        <v>113.3</v>
      </c>
      <c r="H510" s="131">
        <v>113300</v>
      </c>
    </row>
    <row r="511" spans="1:8" ht="25.5">
      <c r="A511" s="81">
        <f t="shared" si="14"/>
        <v>500</v>
      </c>
      <c r="B511" s="130" t="s">
        <v>756</v>
      </c>
      <c r="C511" s="129" t="s">
        <v>68</v>
      </c>
      <c r="D511" s="129" t="s">
        <v>169</v>
      </c>
      <c r="E511" s="129" t="s">
        <v>526</v>
      </c>
      <c r="F511" s="129" t="s">
        <v>73</v>
      </c>
      <c r="G511" s="96">
        <f t="shared" si="15"/>
        <v>5255.349639999999</v>
      </c>
      <c r="H511" s="131">
        <v>5255349.64</v>
      </c>
    </row>
    <row r="512" spans="1:8" ht="25.5">
      <c r="A512" s="81">
        <f t="shared" si="14"/>
        <v>501</v>
      </c>
      <c r="B512" s="130" t="s">
        <v>614</v>
      </c>
      <c r="C512" s="129" t="s">
        <v>68</v>
      </c>
      <c r="D512" s="129" t="s">
        <v>169</v>
      </c>
      <c r="E512" s="129" t="s">
        <v>526</v>
      </c>
      <c r="F512" s="129" t="s">
        <v>568</v>
      </c>
      <c r="G512" s="96">
        <f t="shared" si="15"/>
        <v>5255.349639999999</v>
      </c>
      <c r="H512" s="131">
        <v>5255349.64</v>
      </c>
    </row>
    <row r="513" spans="1:8" ht="25.5">
      <c r="A513" s="81">
        <f t="shared" si="14"/>
        <v>502</v>
      </c>
      <c r="B513" s="130" t="s">
        <v>757</v>
      </c>
      <c r="C513" s="129" t="s">
        <v>68</v>
      </c>
      <c r="D513" s="129" t="s">
        <v>169</v>
      </c>
      <c r="E513" s="129" t="s">
        <v>527</v>
      </c>
      <c r="F513" s="129" t="s">
        <v>73</v>
      </c>
      <c r="G513" s="96">
        <f t="shared" si="15"/>
        <v>62.5</v>
      </c>
      <c r="H513" s="131">
        <v>62500</v>
      </c>
    </row>
    <row r="514" spans="1:8" ht="25.5">
      <c r="A514" s="81">
        <f t="shared" si="14"/>
        <v>503</v>
      </c>
      <c r="B514" s="130" t="s">
        <v>614</v>
      </c>
      <c r="C514" s="129" t="s">
        <v>68</v>
      </c>
      <c r="D514" s="129" t="s">
        <v>169</v>
      </c>
      <c r="E514" s="129" t="s">
        <v>527</v>
      </c>
      <c r="F514" s="129" t="s">
        <v>568</v>
      </c>
      <c r="G514" s="96">
        <f t="shared" si="15"/>
        <v>62.5</v>
      </c>
      <c r="H514" s="131">
        <v>62500</v>
      </c>
    </row>
    <row r="515" spans="1:8" ht="12.75">
      <c r="A515" s="81">
        <f t="shared" si="14"/>
        <v>504</v>
      </c>
      <c r="B515" s="130" t="s">
        <v>758</v>
      </c>
      <c r="C515" s="129" t="s">
        <v>68</v>
      </c>
      <c r="D515" s="129" t="s">
        <v>169</v>
      </c>
      <c r="E515" s="129" t="s">
        <v>528</v>
      </c>
      <c r="F515" s="129" t="s">
        <v>73</v>
      </c>
      <c r="G515" s="96">
        <f t="shared" si="15"/>
        <v>437</v>
      </c>
      <c r="H515" s="131">
        <v>437000</v>
      </c>
    </row>
    <row r="516" spans="1:8" ht="25.5">
      <c r="A516" s="81">
        <f t="shared" si="14"/>
        <v>505</v>
      </c>
      <c r="B516" s="130" t="s">
        <v>614</v>
      </c>
      <c r="C516" s="129" t="s">
        <v>68</v>
      </c>
      <c r="D516" s="129" t="s">
        <v>169</v>
      </c>
      <c r="E516" s="129" t="s">
        <v>528</v>
      </c>
      <c r="F516" s="129" t="s">
        <v>568</v>
      </c>
      <c r="G516" s="96">
        <f t="shared" si="15"/>
        <v>437</v>
      </c>
      <c r="H516" s="131">
        <v>437000</v>
      </c>
    </row>
    <row r="517" spans="1:8" ht="76.5">
      <c r="A517" s="81">
        <f t="shared" si="14"/>
        <v>506</v>
      </c>
      <c r="B517" s="130" t="s">
        <v>759</v>
      </c>
      <c r="C517" s="129" t="s">
        <v>68</v>
      </c>
      <c r="D517" s="129" t="s">
        <v>169</v>
      </c>
      <c r="E517" s="129" t="s">
        <v>529</v>
      </c>
      <c r="F517" s="129" t="s">
        <v>73</v>
      </c>
      <c r="G517" s="96">
        <f t="shared" si="15"/>
        <v>50</v>
      </c>
      <c r="H517" s="131">
        <v>50000</v>
      </c>
    </row>
    <row r="518" spans="1:8" ht="25.5">
      <c r="A518" s="81">
        <f t="shared" si="14"/>
        <v>507</v>
      </c>
      <c r="B518" s="130" t="s">
        <v>614</v>
      </c>
      <c r="C518" s="129" t="s">
        <v>68</v>
      </c>
      <c r="D518" s="129" t="s">
        <v>169</v>
      </c>
      <c r="E518" s="129" t="s">
        <v>529</v>
      </c>
      <c r="F518" s="129" t="s">
        <v>568</v>
      </c>
      <c r="G518" s="96">
        <f t="shared" si="15"/>
        <v>50</v>
      </c>
      <c r="H518" s="131">
        <v>50000</v>
      </c>
    </row>
    <row r="519" spans="1:8" ht="89.25">
      <c r="A519" s="81">
        <f t="shared" si="14"/>
        <v>508</v>
      </c>
      <c r="B519" s="130" t="s">
        <v>1106</v>
      </c>
      <c r="C519" s="129" t="s">
        <v>68</v>
      </c>
      <c r="D519" s="129" t="s">
        <v>169</v>
      </c>
      <c r="E519" s="129" t="s">
        <v>1107</v>
      </c>
      <c r="F519" s="129" t="s">
        <v>73</v>
      </c>
      <c r="G519" s="96">
        <f t="shared" si="15"/>
        <v>700</v>
      </c>
      <c r="H519" s="131">
        <v>700000</v>
      </c>
    </row>
    <row r="520" spans="1:8" ht="25.5">
      <c r="A520" s="81">
        <f t="shared" si="14"/>
        <v>509</v>
      </c>
      <c r="B520" s="130" t="s">
        <v>614</v>
      </c>
      <c r="C520" s="129" t="s">
        <v>68</v>
      </c>
      <c r="D520" s="129" t="s">
        <v>169</v>
      </c>
      <c r="E520" s="129" t="s">
        <v>1107</v>
      </c>
      <c r="F520" s="129" t="s">
        <v>568</v>
      </c>
      <c r="G520" s="96">
        <f t="shared" si="15"/>
        <v>700</v>
      </c>
      <c r="H520" s="131">
        <v>700000</v>
      </c>
    </row>
    <row r="521" spans="1:8" ht="38.25">
      <c r="A521" s="81">
        <f t="shared" si="14"/>
        <v>510</v>
      </c>
      <c r="B521" s="130" t="s">
        <v>1108</v>
      </c>
      <c r="C521" s="129" t="s">
        <v>68</v>
      </c>
      <c r="D521" s="129" t="s">
        <v>169</v>
      </c>
      <c r="E521" s="129" t="s">
        <v>1109</v>
      </c>
      <c r="F521" s="129" t="s">
        <v>73</v>
      </c>
      <c r="G521" s="96">
        <f t="shared" si="15"/>
        <v>100</v>
      </c>
      <c r="H521" s="131">
        <v>100000</v>
      </c>
    </row>
    <row r="522" spans="1:8" ht="12.75">
      <c r="A522" s="81">
        <f t="shared" si="14"/>
        <v>511</v>
      </c>
      <c r="B522" s="130" t="s">
        <v>709</v>
      </c>
      <c r="C522" s="129" t="s">
        <v>68</v>
      </c>
      <c r="D522" s="129" t="s">
        <v>169</v>
      </c>
      <c r="E522" s="129" t="s">
        <v>1109</v>
      </c>
      <c r="F522" s="129" t="s">
        <v>560</v>
      </c>
      <c r="G522" s="96">
        <f t="shared" si="15"/>
        <v>100</v>
      </c>
      <c r="H522" s="131">
        <v>100000</v>
      </c>
    </row>
    <row r="523" spans="1:8" ht="38.25">
      <c r="A523" s="81">
        <f t="shared" si="14"/>
        <v>512</v>
      </c>
      <c r="B523" s="130" t="s">
        <v>1110</v>
      </c>
      <c r="C523" s="129" t="s">
        <v>68</v>
      </c>
      <c r="D523" s="129" t="s">
        <v>169</v>
      </c>
      <c r="E523" s="129" t="s">
        <v>1111</v>
      </c>
      <c r="F523" s="129" t="s">
        <v>73</v>
      </c>
      <c r="G523" s="96">
        <f t="shared" si="15"/>
        <v>150</v>
      </c>
      <c r="H523" s="131">
        <v>150000</v>
      </c>
    </row>
    <row r="524" spans="1:8" ht="12.75">
      <c r="A524" s="81">
        <f t="shared" si="14"/>
        <v>513</v>
      </c>
      <c r="B524" s="130" t="s">
        <v>709</v>
      </c>
      <c r="C524" s="129" t="s">
        <v>68</v>
      </c>
      <c r="D524" s="129" t="s">
        <v>169</v>
      </c>
      <c r="E524" s="129" t="s">
        <v>1111</v>
      </c>
      <c r="F524" s="129" t="s">
        <v>560</v>
      </c>
      <c r="G524" s="96">
        <f t="shared" si="15"/>
        <v>150</v>
      </c>
      <c r="H524" s="131">
        <v>150000</v>
      </c>
    </row>
    <row r="525" spans="1:8" ht="12.75">
      <c r="A525" s="81">
        <f aca="true" t="shared" si="16" ref="A525:A560">1+A524</f>
        <v>514</v>
      </c>
      <c r="B525" s="130" t="s">
        <v>51</v>
      </c>
      <c r="C525" s="129" t="s">
        <v>68</v>
      </c>
      <c r="D525" s="129" t="s">
        <v>52</v>
      </c>
      <c r="E525" s="129" t="s">
        <v>84</v>
      </c>
      <c r="F525" s="129" t="s">
        <v>73</v>
      </c>
      <c r="G525" s="96">
        <f aca="true" t="shared" si="17" ref="G525:G588">H525/1000</f>
        <v>1640.6</v>
      </c>
      <c r="H525" s="131">
        <v>1640600</v>
      </c>
    </row>
    <row r="526" spans="1:8" ht="38.25">
      <c r="A526" s="81">
        <f t="shared" si="16"/>
        <v>515</v>
      </c>
      <c r="B526" s="130" t="s">
        <v>737</v>
      </c>
      <c r="C526" s="129" t="s">
        <v>68</v>
      </c>
      <c r="D526" s="129" t="s">
        <v>52</v>
      </c>
      <c r="E526" s="129" t="s">
        <v>609</v>
      </c>
      <c r="F526" s="129" t="s">
        <v>73</v>
      </c>
      <c r="G526" s="96">
        <f t="shared" si="17"/>
        <v>1640.6</v>
      </c>
      <c r="H526" s="131">
        <v>1640600</v>
      </c>
    </row>
    <row r="527" spans="1:8" ht="12.75">
      <c r="A527" s="81">
        <f t="shared" si="16"/>
        <v>516</v>
      </c>
      <c r="B527" s="130" t="s">
        <v>760</v>
      </c>
      <c r="C527" s="129" t="s">
        <v>68</v>
      </c>
      <c r="D527" s="129" t="s">
        <v>52</v>
      </c>
      <c r="E527" s="129" t="s">
        <v>530</v>
      </c>
      <c r="F527" s="129" t="s">
        <v>73</v>
      </c>
      <c r="G527" s="96">
        <f t="shared" si="17"/>
        <v>1640.6</v>
      </c>
      <c r="H527" s="131">
        <v>1640600</v>
      </c>
    </row>
    <row r="528" spans="1:8" ht="38.25">
      <c r="A528" s="81">
        <f t="shared" si="16"/>
        <v>517</v>
      </c>
      <c r="B528" s="130" t="s">
        <v>797</v>
      </c>
      <c r="C528" s="129" t="s">
        <v>68</v>
      </c>
      <c r="D528" s="129" t="s">
        <v>52</v>
      </c>
      <c r="E528" s="129" t="s">
        <v>531</v>
      </c>
      <c r="F528" s="129" t="s">
        <v>73</v>
      </c>
      <c r="G528" s="96">
        <f t="shared" si="17"/>
        <v>1637.6</v>
      </c>
      <c r="H528" s="131">
        <v>1637600</v>
      </c>
    </row>
    <row r="529" spans="1:8" ht="12.75">
      <c r="A529" s="81">
        <f t="shared" si="16"/>
        <v>518</v>
      </c>
      <c r="B529" s="130" t="s">
        <v>634</v>
      </c>
      <c r="C529" s="129" t="s">
        <v>68</v>
      </c>
      <c r="D529" s="129" t="s">
        <v>52</v>
      </c>
      <c r="E529" s="129" t="s">
        <v>531</v>
      </c>
      <c r="F529" s="129" t="s">
        <v>569</v>
      </c>
      <c r="G529" s="96">
        <f t="shared" si="17"/>
        <v>1349.8</v>
      </c>
      <c r="H529" s="131">
        <v>1349800</v>
      </c>
    </row>
    <row r="530" spans="1:8" ht="25.5">
      <c r="A530" s="81">
        <f t="shared" si="16"/>
        <v>519</v>
      </c>
      <c r="B530" s="130" t="s">
        <v>614</v>
      </c>
      <c r="C530" s="129" t="s">
        <v>68</v>
      </c>
      <c r="D530" s="129" t="s">
        <v>52</v>
      </c>
      <c r="E530" s="129" t="s">
        <v>531</v>
      </c>
      <c r="F530" s="129" t="s">
        <v>568</v>
      </c>
      <c r="G530" s="96">
        <f t="shared" si="17"/>
        <v>287.8</v>
      </c>
      <c r="H530" s="131">
        <v>287800</v>
      </c>
    </row>
    <row r="531" spans="1:8" ht="38.25">
      <c r="A531" s="81">
        <f t="shared" si="16"/>
        <v>520</v>
      </c>
      <c r="B531" s="130" t="s">
        <v>761</v>
      </c>
      <c r="C531" s="129" t="s">
        <v>68</v>
      </c>
      <c r="D531" s="129" t="s">
        <v>52</v>
      </c>
      <c r="E531" s="129" t="s">
        <v>532</v>
      </c>
      <c r="F531" s="129" t="s">
        <v>73</v>
      </c>
      <c r="G531" s="96">
        <f t="shared" si="17"/>
        <v>3</v>
      </c>
      <c r="H531" s="131">
        <v>3000</v>
      </c>
    </row>
    <row r="532" spans="1:8" ht="25.5">
      <c r="A532" s="81">
        <f t="shared" si="16"/>
        <v>521</v>
      </c>
      <c r="B532" s="130" t="s">
        <v>614</v>
      </c>
      <c r="C532" s="129" t="s">
        <v>68</v>
      </c>
      <c r="D532" s="129" t="s">
        <v>52</v>
      </c>
      <c r="E532" s="129" t="s">
        <v>532</v>
      </c>
      <c r="F532" s="129" t="s">
        <v>568</v>
      </c>
      <c r="G532" s="96">
        <f t="shared" si="17"/>
        <v>3</v>
      </c>
      <c r="H532" s="131">
        <v>3000</v>
      </c>
    </row>
    <row r="533" spans="1:8" ht="12.75">
      <c r="A533" s="81">
        <f t="shared" si="16"/>
        <v>522</v>
      </c>
      <c r="B533" s="130" t="s">
        <v>198</v>
      </c>
      <c r="C533" s="129" t="s">
        <v>68</v>
      </c>
      <c r="D533" s="129" t="s">
        <v>170</v>
      </c>
      <c r="E533" s="129" t="s">
        <v>84</v>
      </c>
      <c r="F533" s="129" t="s">
        <v>73</v>
      </c>
      <c r="G533" s="96">
        <f t="shared" si="17"/>
        <v>3461.2</v>
      </c>
      <c r="H533" s="131">
        <v>3461200</v>
      </c>
    </row>
    <row r="534" spans="1:8" ht="12.75">
      <c r="A534" s="81">
        <f t="shared" si="16"/>
        <v>523</v>
      </c>
      <c r="B534" s="130" t="s">
        <v>200</v>
      </c>
      <c r="C534" s="129" t="s">
        <v>68</v>
      </c>
      <c r="D534" s="129" t="s">
        <v>172</v>
      </c>
      <c r="E534" s="129" t="s">
        <v>84</v>
      </c>
      <c r="F534" s="129" t="s">
        <v>73</v>
      </c>
      <c r="G534" s="96">
        <f t="shared" si="17"/>
        <v>3461.2</v>
      </c>
      <c r="H534" s="131">
        <v>3461200</v>
      </c>
    </row>
    <row r="535" spans="1:8" ht="38.25">
      <c r="A535" s="81">
        <f t="shared" si="16"/>
        <v>524</v>
      </c>
      <c r="B535" s="130" t="s">
        <v>737</v>
      </c>
      <c r="C535" s="129" t="s">
        <v>68</v>
      </c>
      <c r="D535" s="129" t="s">
        <v>172</v>
      </c>
      <c r="E535" s="129" t="s">
        <v>609</v>
      </c>
      <c r="F535" s="129" t="s">
        <v>73</v>
      </c>
      <c r="G535" s="96">
        <f t="shared" si="17"/>
        <v>3461.2</v>
      </c>
      <c r="H535" s="131">
        <v>3461200</v>
      </c>
    </row>
    <row r="536" spans="1:8" ht="25.5">
      <c r="A536" s="81">
        <f t="shared" si="16"/>
        <v>525</v>
      </c>
      <c r="B536" s="130" t="s">
        <v>762</v>
      </c>
      <c r="C536" s="129" t="s">
        <v>68</v>
      </c>
      <c r="D536" s="129" t="s">
        <v>172</v>
      </c>
      <c r="E536" s="129" t="s">
        <v>536</v>
      </c>
      <c r="F536" s="129" t="s">
        <v>73</v>
      </c>
      <c r="G536" s="96">
        <f t="shared" si="17"/>
        <v>3461.2</v>
      </c>
      <c r="H536" s="131">
        <v>3461200</v>
      </c>
    </row>
    <row r="537" spans="1:8" ht="25.5">
      <c r="A537" s="81">
        <f t="shared" si="16"/>
        <v>526</v>
      </c>
      <c r="B537" s="130" t="s">
        <v>763</v>
      </c>
      <c r="C537" s="129" t="s">
        <v>68</v>
      </c>
      <c r="D537" s="129" t="s">
        <v>172</v>
      </c>
      <c r="E537" s="129" t="s">
        <v>537</v>
      </c>
      <c r="F537" s="129" t="s">
        <v>73</v>
      </c>
      <c r="G537" s="96">
        <f t="shared" si="17"/>
        <v>1576.8</v>
      </c>
      <c r="H537" s="131">
        <v>1576800</v>
      </c>
    </row>
    <row r="538" spans="1:8" ht="25.5">
      <c r="A538" s="81">
        <f t="shared" si="16"/>
        <v>527</v>
      </c>
      <c r="B538" s="130" t="s">
        <v>694</v>
      </c>
      <c r="C538" s="129" t="s">
        <v>68</v>
      </c>
      <c r="D538" s="129" t="s">
        <v>172</v>
      </c>
      <c r="E538" s="129" t="s">
        <v>537</v>
      </c>
      <c r="F538" s="129" t="s">
        <v>573</v>
      </c>
      <c r="G538" s="96">
        <f t="shared" si="17"/>
        <v>1576.8</v>
      </c>
      <c r="H538" s="131">
        <v>1576800</v>
      </c>
    </row>
    <row r="539" spans="1:8" ht="25.5">
      <c r="A539" s="81">
        <f t="shared" si="16"/>
        <v>528</v>
      </c>
      <c r="B539" s="130" t="s">
        <v>1112</v>
      </c>
      <c r="C539" s="129" t="s">
        <v>68</v>
      </c>
      <c r="D539" s="129" t="s">
        <v>172</v>
      </c>
      <c r="E539" s="129" t="s">
        <v>1043</v>
      </c>
      <c r="F539" s="129" t="s">
        <v>73</v>
      </c>
      <c r="G539" s="96">
        <f t="shared" si="17"/>
        <v>1884.4</v>
      </c>
      <c r="H539" s="131">
        <v>1884400</v>
      </c>
    </row>
    <row r="540" spans="1:8" ht="25.5">
      <c r="A540" s="81">
        <f t="shared" si="16"/>
        <v>529</v>
      </c>
      <c r="B540" s="130" t="s">
        <v>694</v>
      </c>
      <c r="C540" s="129" t="s">
        <v>68</v>
      </c>
      <c r="D540" s="129" t="s">
        <v>172</v>
      </c>
      <c r="E540" s="129" t="s">
        <v>1043</v>
      </c>
      <c r="F540" s="129" t="s">
        <v>573</v>
      </c>
      <c r="G540" s="96">
        <f t="shared" si="17"/>
        <v>1884.4</v>
      </c>
      <c r="H540" s="131">
        <v>1884400</v>
      </c>
    </row>
    <row r="541" spans="1:8" ht="12.75">
      <c r="A541" s="81">
        <f t="shared" si="16"/>
        <v>530</v>
      </c>
      <c r="B541" s="130" t="s">
        <v>53</v>
      </c>
      <c r="C541" s="129" t="s">
        <v>68</v>
      </c>
      <c r="D541" s="129" t="s">
        <v>173</v>
      </c>
      <c r="E541" s="129" t="s">
        <v>84</v>
      </c>
      <c r="F541" s="129" t="s">
        <v>73</v>
      </c>
      <c r="G541" s="96">
        <f t="shared" si="17"/>
        <v>41197.14457</v>
      </c>
      <c r="H541" s="131">
        <v>41197144.57</v>
      </c>
    </row>
    <row r="542" spans="1:8" ht="12.75">
      <c r="A542" s="81">
        <f t="shared" si="16"/>
        <v>531</v>
      </c>
      <c r="B542" s="130" t="s">
        <v>228</v>
      </c>
      <c r="C542" s="129" t="s">
        <v>68</v>
      </c>
      <c r="D542" s="129" t="s">
        <v>227</v>
      </c>
      <c r="E542" s="129" t="s">
        <v>84</v>
      </c>
      <c r="F542" s="129" t="s">
        <v>73</v>
      </c>
      <c r="G542" s="96">
        <f t="shared" si="17"/>
        <v>9351.236</v>
      </c>
      <c r="H542" s="131">
        <v>9351236</v>
      </c>
    </row>
    <row r="543" spans="1:8" ht="38.25">
      <c r="A543" s="81">
        <f t="shared" si="16"/>
        <v>532</v>
      </c>
      <c r="B543" s="130" t="s">
        <v>737</v>
      </c>
      <c r="C543" s="129" t="s">
        <v>68</v>
      </c>
      <c r="D543" s="129" t="s">
        <v>227</v>
      </c>
      <c r="E543" s="129" t="s">
        <v>609</v>
      </c>
      <c r="F543" s="129" t="s">
        <v>73</v>
      </c>
      <c r="G543" s="96">
        <f t="shared" si="17"/>
        <v>9351.236</v>
      </c>
      <c r="H543" s="131">
        <v>9351236</v>
      </c>
    </row>
    <row r="544" spans="1:9" ht="12.75">
      <c r="A544" s="81">
        <f t="shared" si="16"/>
        <v>533</v>
      </c>
      <c r="B544" s="130" t="s">
        <v>764</v>
      </c>
      <c r="C544" s="129" t="s">
        <v>68</v>
      </c>
      <c r="D544" s="129" t="s">
        <v>227</v>
      </c>
      <c r="E544" s="129" t="s">
        <v>550</v>
      </c>
      <c r="F544" s="129" t="s">
        <v>73</v>
      </c>
      <c r="G544" s="96">
        <f t="shared" si="17"/>
        <v>9351.236</v>
      </c>
      <c r="H544" s="131">
        <v>9351236</v>
      </c>
      <c r="I544" s="93"/>
    </row>
    <row r="545" spans="1:8" ht="38.25">
      <c r="A545" s="81">
        <f t="shared" si="16"/>
        <v>534</v>
      </c>
      <c r="B545" s="130" t="s">
        <v>765</v>
      </c>
      <c r="C545" s="129" t="s">
        <v>68</v>
      </c>
      <c r="D545" s="129" t="s">
        <v>227</v>
      </c>
      <c r="E545" s="129" t="s">
        <v>551</v>
      </c>
      <c r="F545" s="129" t="s">
        <v>73</v>
      </c>
      <c r="G545" s="96">
        <f t="shared" si="17"/>
        <v>72.936</v>
      </c>
      <c r="H545" s="131">
        <v>72936</v>
      </c>
    </row>
    <row r="546" spans="1:8" ht="25.5">
      <c r="A546" s="81">
        <f t="shared" si="16"/>
        <v>535</v>
      </c>
      <c r="B546" s="130" t="s">
        <v>614</v>
      </c>
      <c r="C546" s="129" t="s">
        <v>68</v>
      </c>
      <c r="D546" s="129" t="s">
        <v>227</v>
      </c>
      <c r="E546" s="129" t="s">
        <v>551</v>
      </c>
      <c r="F546" s="129" t="s">
        <v>568</v>
      </c>
      <c r="G546" s="96">
        <f t="shared" si="17"/>
        <v>72.936</v>
      </c>
      <c r="H546" s="131">
        <v>72936</v>
      </c>
    </row>
    <row r="547" spans="1:8" ht="25.5">
      <c r="A547" s="81">
        <f t="shared" si="16"/>
        <v>536</v>
      </c>
      <c r="B547" s="130" t="s">
        <v>766</v>
      </c>
      <c r="C547" s="129" t="s">
        <v>68</v>
      </c>
      <c r="D547" s="129" t="s">
        <v>227</v>
      </c>
      <c r="E547" s="129" t="s">
        <v>552</v>
      </c>
      <c r="F547" s="129" t="s">
        <v>73</v>
      </c>
      <c r="G547" s="96">
        <f t="shared" si="17"/>
        <v>7913.1</v>
      </c>
      <c r="H547" s="131">
        <v>7913100</v>
      </c>
    </row>
    <row r="548" spans="1:8" ht="12.75">
      <c r="A548" s="81">
        <f t="shared" si="16"/>
        <v>537</v>
      </c>
      <c r="B548" s="130" t="s">
        <v>634</v>
      </c>
      <c r="C548" s="129" t="s">
        <v>68</v>
      </c>
      <c r="D548" s="129" t="s">
        <v>227</v>
      </c>
      <c r="E548" s="129" t="s">
        <v>552</v>
      </c>
      <c r="F548" s="129" t="s">
        <v>569</v>
      </c>
      <c r="G548" s="96">
        <f t="shared" si="17"/>
        <v>5665.6</v>
      </c>
      <c r="H548" s="131">
        <v>5665600</v>
      </c>
    </row>
    <row r="549" spans="1:8" ht="25.5">
      <c r="A549" s="81">
        <f t="shared" si="16"/>
        <v>538</v>
      </c>
      <c r="B549" s="130" t="s">
        <v>614</v>
      </c>
      <c r="C549" s="129" t="s">
        <v>68</v>
      </c>
      <c r="D549" s="129" t="s">
        <v>227</v>
      </c>
      <c r="E549" s="129" t="s">
        <v>552</v>
      </c>
      <c r="F549" s="129" t="s">
        <v>568</v>
      </c>
      <c r="G549" s="96">
        <f t="shared" si="17"/>
        <v>2247.5</v>
      </c>
      <c r="H549" s="131">
        <v>2247500</v>
      </c>
    </row>
    <row r="550" spans="1:8" ht="38.25">
      <c r="A550" s="81">
        <f t="shared" si="16"/>
        <v>539</v>
      </c>
      <c r="B550" s="130" t="s">
        <v>767</v>
      </c>
      <c r="C550" s="129" t="s">
        <v>68</v>
      </c>
      <c r="D550" s="129" t="s">
        <v>227</v>
      </c>
      <c r="E550" s="129" t="s">
        <v>553</v>
      </c>
      <c r="F550" s="129" t="s">
        <v>73</v>
      </c>
      <c r="G550" s="96">
        <f t="shared" si="17"/>
        <v>1365.2</v>
      </c>
      <c r="H550" s="131">
        <v>1365200</v>
      </c>
    </row>
    <row r="551" spans="1:8" ht="25.5">
      <c r="A551" s="81">
        <f t="shared" si="16"/>
        <v>540</v>
      </c>
      <c r="B551" s="130" t="s">
        <v>614</v>
      </c>
      <c r="C551" s="129" t="s">
        <v>68</v>
      </c>
      <c r="D551" s="129" t="s">
        <v>227</v>
      </c>
      <c r="E551" s="129" t="s">
        <v>553</v>
      </c>
      <c r="F551" s="129" t="s">
        <v>568</v>
      </c>
      <c r="G551" s="96">
        <f t="shared" si="17"/>
        <v>1365.2</v>
      </c>
      <c r="H551" s="131">
        <v>1365200</v>
      </c>
    </row>
    <row r="552" spans="1:8" ht="12.75">
      <c r="A552" s="81">
        <f t="shared" si="16"/>
        <v>541</v>
      </c>
      <c r="B552" s="130" t="s">
        <v>54</v>
      </c>
      <c r="C552" s="129" t="s">
        <v>68</v>
      </c>
      <c r="D552" s="129" t="s">
        <v>55</v>
      </c>
      <c r="E552" s="129" t="s">
        <v>84</v>
      </c>
      <c r="F552" s="129" t="s">
        <v>73</v>
      </c>
      <c r="G552" s="96">
        <f t="shared" si="17"/>
        <v>31845.90857</v>
      </c>
      <c r="H552" s="131">
        <v>31845908.57</v>
      </c>
    </row>
    <row r="553" spans="1:8" ht="38.25">
      <c r="A553" s="81">
        <f t="shared" si="16"/>
        <v>542</v>
      </c>
      <c r="B553" s="130" t="s">
        <v>737</v>
      </c>
      <c r="C553" s="129" t="s">
        <v>68</v>
      </c>
      <c r="D553" s="129" t="s">
        <v>55</v>
      </c>
      <c r="E553" s="129" t="s">
        <v>609</v>
      </c>
      <c r="F553" s="129" t="s">
        <v>73</v>
      </c>
      <c r="G553" s="96">
        <f t="shared" si="17"/>
        <v>31845.90857</v>
      </c>
      <c r="H553" s="131">
        <v>31845908.57</v>
      </c>
    </row>
    <row r="554" spans="1:8" ht="12.75">
      <c r="A554" s="81">
        <f t="shared" si="16"/>
        <v>543</v>
      </c>
      <c r="B554" s="130" t="s">
        <v>764</v>
      </c>
      <c r="C554" s="129" t="s">
        <v>68</v>
      </c>
      <c r="D554" s="129" t="s">
        <v>55</v>
      </c>
      <c r="E554" s="129" t="s">
        <v>550</v>
      </c>
      <c r="F554" s="129" t="s">
        <v>73</v>
      </c>
      <c r="G554" s="96">
        <f t="shared" si="17"/>
        <v>31845.90857</v>
      </c>
      <c r="H554" s="131">
        <v>31845908.57</v>
      </c>
    </row>
    <row r="555" spans="1:8" ht="38.25">
      <c r="A555" s="81">
        <f t="shared" si="16"/>
        <v>544</v>
      </c>
      <c r="B555" s="130" t="s">
        <v>765</v>
      </c>
      <c r="C555" s="129" t="s">
        <v>68</v>
      </c>
      <c r="D555" s="129" t="s">
        <v>55</v>
      </c>
      <c r="E555" s="129" t="s">
        <v>551</v>
      </c>
      <c r="F555" s="129" t="s">
        <v>73</v>
      </c>
      <c r="G555" s="96">
        <f t="shared" si="17"/>
        <v>842.34</v>
      </c>
      <c r="H555" s="131">
        <v>842340</v>
      </c>
    </row>
    <row r="556" spans="1:8" ht="25.5">
      <c r="A556" s="81">
        <f t="shared" si="16"/>
        <v>545</v>
      </c>
      <c r="B556" s="130" t="s">
        <v>614</v>
      </c>
      <c r="C556" s="129" t="s">
        <v>68</v>
      </c>
      <c r="D556" s="129" t="s">
        <v>55</v>
      </c>
      <c r="E556" s="129" t="s">
        <v>551</v>
      </c>
      <c r="F556" s="129" t="s">
        <v>568</v>
      </c>
      <c r="G556" s="96">
        <f t="shared" si="17"/>
        <v>842.34</v>
      </c>
      <c r="H556" s="131">
        <v>842340</v>
      </c>
    </row>
    <row r="557" spans="1:8" ht="25.5">
      <c r="A557" s="81">
        <f t="shared" si="16"/>
        <v>546</v>
      </c>
      <c r="B557" s="130" t="s">
        <v>768</v>
      </c>
      <c r="C557" s="129" t="s">
        <v>68</v>
      </c>
      <c r="D557" s="129" t="s">
        <v>55</v>
      </c>
      <c r="E557" s="129" t="s">
        <v>554</v>
      </c>
      <c r="F557" s="129" t="s">
        <v>73</v>
      </c>
      <c r="G557" s="96">
        <f t="shared" si="17"/>
        <v>2358.82304</v>
      </c>
      <c r="H557" s="131">
        <v>2358823.04</v>
      </c>
    </row>
    <row r="558" spans="1:8" ht="25.5">
      <c r="A558" s="81">
        <f t="shared" si="16"/>
        <v>547</v>
      </c>
      <c r="B558" s="130" t="s">
        <v>614</v>
      </c>
      <c r="C558" s="129" t="s">
        <v>68</v>
      </c>
      <c r="D558" s="129" t="s">
        <v>55</v>
      </c>
      <c r="E558" s="129" t="s">
        <v>554</v>
      </c>
      <c r="F558" s="129" t="s">
        <v>568</v>
      </c>
      <c r="G558" s="96">
        <f t="shared" si="17"/>
        <v>2358.82304</v>
      </c>
      <c r="H558" s="131">
        <v>2358823.04</v>
      </c>
    </row>
    <row r="559" spans="1:8" ht="12.75">
      <c r="A559" s="81">
        <f t="shared" si="16"/>
        <v>548</v>
      </c>
      <c r="B559" s="130" t="s">
        <v>769</v>
      </c>
      <c r="C559" s="129" t="s">
        <v>68</v>
      </c>
      <c r="D559" s="129" t="s">
        <v>55</v>
      </c>
      <c r="E559" s="129" t="s">
        <v>555</v>
      </c>
      <c r="F559" s="129" t="s">
        <v>73</v>
      </c>
      <c r="G559" s="96">
        <f t="shared" si="17"/>
        <v>3749.564</v>
      </c>
      <c r="H559" s="131">
        <v>3749564</v>
      </c>
    </row>
    <row r="560" spans="1:8" ht="12.75">
      <c r="A560" s="81">
        <f t="shared" si="16"/>
        <v>549</v>
      </c>
      <c r="B560" s="130" t="s">
        <v>634</v>
      </c>
      <c r="C560" s="129" t="s">
        <v>68</v>
      </c>
      <c r="D560" s="129" t="s">
        <v>55</v>
      </c>
      <c r="E560" s="129" t="s">
        <v>555</v>
      </c>
      <c r="F560" s="129" t="s">
        <v>569</v>
      </c>
      <c r="G560" s="96">
        <f t="shared" si="17"/>
        <v>262.2</v>
      </c>
      <c r="H560" s="131">
        <v>262200</v>
      </c>
    </row>
    <row r="561" spans="1:8" ht="25.5">
      <c r="A561" s="81">
        <f>1+A560</f>
        <v>550</v>
      </c>
      <c r="B561" s="130" t="s">
        <v>614</v>
      </c>
      <c r="C561" s="129" t="s">
        <v>68</v>
      </c>
      <c r="D561" s="129" t="s">
        <v>55</v>
      </c>
      <c r="E561" s="129" t="s">
        <v>555</v>
      </c>
      <c r="F561" s="129" t="s">
        <v>568</v>
      </c>
      <c r="G561" s="96">
        <f t="shared" si="17"/>
        <v>3487.364</v>
      </c>
      <c r="H561" s="131">
        <v>3487364</v>
      </c>
    </row>
    <row r="562" spans="1:8" ht="38.25">
      <c r="A562" s="81">
        <f>1+A561</f>
        <v>551</v>
      </c>
      <c r="B562" s="130" t="s">
        <v>767</v>
      </c>
      <c r="C562" s="129" t="s">
        <v>68</v>
      </c>
      <c r="D562" s="129" t="s">
        <v>55</v>
      </c>
      <c r="E562" s="129" t="s">
        <v>553</v>
      </c>
      <c r="F562" s="129" t="s">
        <v>73</v>
      </c>
      <c r="G562" s="96">
        <f t="shared" si="17"/>
        <v>300</v>
      </c>
      <c r="H562" s="131">
        <v>300000</v>
      </c>
    </row>
    <row r="563" spans="1:8" ht="25.5">
      <c r="A563" s="81">
        <f>1+A562</f>
        <v>552</v>
      </c>
      <c r="B563" s="130" t="s">
        <v>614</v>
      </c>
      <c r="C563" s="129" t="s">
        <v>68</v>
      </c>
      <c r="D563" s="129" t="s">
        <v>55</v>
      </c>
      <c r="E563" s="129" t="s">
        <v>553</v>
      </c>
      <c r="F563" s="129" t="s">
        <v>568</v>
      </c>
      <c r="G563" s="96">
        <f t="shared" si="17"/>
        <v>300</v>
      </c>
      <c r="H563" s="131">
        <v>300000</v>
      </c>
    </row>
    <row r="564" spans="1:8" ht="25.5">
      <c r="A564" s="81">
        <f>1+A563</f>
        <v>553</v>
      </c>
      <c r="B564" s="130" t="s">
        <v>1063</v>
      </c>
      <c r="C564" s="129" t="s">
        <v>68</v>
      </c>
      <c r="D564" s="129" t="s">
        <v>55</v>
      </c>
      <c r="E564" s="129" t="s">
        <v>789</v>
      </c>
      <c r="F564" s="129" t="s">
        <v>73</v>
      </c>
      <c r="G564" s="96">
        <f t="shared" si="17"/>
        <v>17095.18153</v>
      </c>
      <c r="H564" s="131">
        <v>17095181.53</v>
      </c>
    </row>
    <row r="565" spans="1:8" ht="25.5">
      <c r="A565" s="81">
        <f>1+A564</f>
        <v>554</v>
      </c>
      <c r="B565" s="130" t="s">
        <v>614</v>
      </c>
      <c r="C565" s="129" t="s">
        <v>68</v>
      </c>
      <c r="D565" s="129" t="s">
        <v>55</v>
      </c>
      <c r="E565" s="129" t="s">
        <v>789</v>
      </c>
      <c r="F565" s="129" t="s">
        <v>568</v>
      </c>
      <c r="G565" s="96">
        <f t="shared" si="17"/>
        <v>560</v>
      </c>
      <c r="H565" s="131">
        <v>560000</v>
      </c>
    </row>
    <row r="566" spans="1:8" ht="12.75">
      <c r="A566" s="81">
        <f aca="true" t="shared" si="18" ref="A566:A589">1+A565</f>
        <v>555</v>
      </c>
      <c r="B566" s="130" t="s">
        <v>638</v>
      </c>
      <c r="C566" s="129" t="s">
        <v>68</v>
      </c>
      <c r="D566" s="129" t="s">
        <v>55</v>
      </c>
      <c r="E566" s="129" t="s">
        <v>789</v>
      </c>
      <c r="F566" s="129" t="s">
        <v>571</v>
      </c>
      <c r="G566" s="96">
        <f t="shared" si="17"/>
        <v>16535.181529999998</v>
      </c>
      <c r="H566" s="131">
        <v>16535181.53</v>
      </c>
    </row>
    <row r="567" spans="1:8" ht="38.25">
      <c r="A567" s="81">
        <f t="shared" si="18"/>
        <v>556</v>
      </c>
      <c r="B567" s="130" t="s">
        <v>1113</v>
      </c>
      <c r="C567" s="129" t="s">
        <v>68</v>
      </c>
      <c r="D567" s="129" t="s">
        <v>55</v>
      </c>
      <c r="E567" s="129" t="s">
        <v>1114</v>
      </c>
      <c r="F567" s="129" t="s">
        <v>73</v>
      </c>
      <c r="G567" s="96">
        <f t="shared" si="17"/>
        <v>7500</v>
      </c>
      <c r="H567" s="131">
        <v>7500000</v>
      </c>
    </row>
    <row r="568" spans="1:8" ht="12.75">
      <c r="A568" s="81">
        <f t="shared" si="18"/>
        <v>557</v>
      </c>
      <c r="B568" s="130" t="s">
        <v>638</v>
      </c>
      <c r="C568" s="129" t="s">
        <v>68</v>
      </c>
      <c r="D568" s="129" t="s">
        <v>55</v>
      </c>
      <c r="E568" s="129" t="s">
        <v>1114</v>
      </c>
      <c r="F568" s="129" t="s">
        <v>571</v>
      </c>
      <c r="G568" s="96">
        <f t="shared" si="17"/>
        <v>7500</v>
      </c>
      <c r="H568" s="131">
        <v>7500000</v>
      </c>
    </row>
    <row r="569" spans="1:8" ht="12.75">
      <c r="A569" s="98">
        <f t="shared" si="18"/>
        <v>558</v>
      </c>
      <c r="B569" s="126" t="s">
        <v>1013</v>
      </c>
      <c r="C569" s="128" t="s">
        <v>75</v>
      </c>
      <c r="D569" s="128" t="s">
        <v>74</v>
      </c>
      <c r="E569" s="128" t="s">
        <v>84</v>
      </c>
      <c r="F569" s="128" t="s">
        <v>73</v>
      </c>
      <c r="G569" s="99">
        <f t="shared" si="17"/>
        <v>2573.5341000000003</v>
      </c>
      <c r="H569" s="131">
        <v>2573534.1</v>
      </c>
    </row>
    <row r="570" spans="1:8" ht="12.75">
      <c r="A570" s="81">
        <f t="shared" si="18"/>
        <v>559</v>
      </c>
      <c r="B570" s="130" t="s">
        <v>184</v>
      </c>
      <c r="C570" s="129" t="s">
        <v>75</v>
      </c>
      <c r="D570" s="129" t="s">
        <v>153</v>
      </c>
      <c r="E570" s="129" t="s">
        <v>84</v>
      </c>
      <c r="F570" s="129" t="s">
        <v>73</v>
      </c>
      <c r="G570" s="96">
        <f t="shared" si="17"/>
        <v>2573.5341000000003</v>
      </c>
      <c r="H570" s="131">
        <v>2573534.1</v>
      </c>
    </row>
    <row r="571" spans="1:8" ht="38.25">
      <c r="A571" s="81">
        <f t="shared" si="18"/>
        <v>560</v>
      </c>
      <c r="B571" s="130" t="s">
        <v>70</v>
      </c>
      <c r="C571" s="129" t="s">
        <v>75</v>
      </c>
      <c r="D571" s="129" t="s">
        <v>155</v>
      </c>
      <c r="E571" s="129" t="s">
        <v>84</v>
      </c>
      <c r="F571" s="129" t="s">
        <v>73</v>
      </c>
      <c r="G571" s="96">
        <f t="shared" si="17"/>
        <v>2573.5341000000003</v>
      </c>
      <c r="H571" s="131">
        <v>2573534.1</v>
      </c>
    </row>
    <row r="572" spans="1:8" ht="12.75">
      <c r="A572" s="81">
        <f t="shared" si="18"/>
        <v>561</v>
      </c>
      <c r="B572" s="130" t="s">
        <v>577</v>
      </c>
      <c r="C572" s="129" t="s">
        <v>75</v>
      </c>
      <c r="D572" s="129" t="s">
        <v>155</v>
      </c>
      <c r="E572" s="129" t="s">
        <v>371</v>
      </c>
      <c r="F572" s="129" t="s">
        <v>73</v>
      </c>
      <c r="G572" s="96">
        <f t="shared" si="17"/>
        <v>2573.5341000000003</v>
      </c>
      <c r="H572" s="131">
        <v>2573534.1</v>
      </c>
    </row>
    <row r="573" spans="1:8" ht="25.5">
      <c r="A573" s="81">
        <f t="shared" si="18"/>
        <v>562</v>
      </c>
      <c r="B573" s="130" t="s">
        <v>613</v>
      </c>
      <c r="C573" s="129" t="s">
        <v>75</v>
      </c>
      <c r="D573" s="129" t="s">
        <v>155</v>
      </c>
      <c r="E573" s="129" t="s">
        <v>373</v>
      </c>
      <c r="F573" s="129" t="s">
        <v>73</v>
      </c>
      <c r="G573" s="96">
        <f t="shared" si="17"/>
        <v>1302.5041</v>
      </c>
      <c r="H573" s="131">
        <v>1302504.1</v>
      </c>
    </row>
    <row r="574" spans="1:8" ht="25.5">
      <c r="A574" s="81">
        <f t="shared" si="18"/>
        <v>563</v>
      </c>
      <c r="B574" s="130" t="s">
        <v>612</v>
      </c>
      <c r="C574" s="129" t="s">
        <v>75</v>
      </c>
      <c r="D574" s="129" t="s">
        <v>155</v>
      </c>
      <c r="E574" s="129" t="s">
        <v>373</v>
      </c>
      <c r="F574" s="129" t="s">
        <v>567</v>
      </c>
      <c r="G574" s="96">
        <f t="shared" si="17"/>
        <v>1286.7609499999999</v>
      </c>
      <c r="H574" s="131">
        <v>1286760.95</v>
      </c>
    </row>
    <row r="575" spans="1:8" ht="25.5">
      <c r="A575" s="81">
        <f t="shared" si="18"/>
        <v>564</v>
      </c>
      <c r="B575" s="130" t="s">
        <v>614</v>
      </c>
      <c r="C575" s="129" t="s">
        <v>75</v>
      </c>
      <c r="D575" s="129" t="s">
        <v>155</v>
      </c>
      <c r="E575" s="129" t="s">
        <v>373</v>
      </c>
      <c r="F575" s="129" t="s">
        <v>568</v>
      </c>
      <c r="G575" s="96">
        <f t="shared" si="17"/>
        <v>15.74315</v>
      </c>
      <c r="H575" s="131">
        <v>15743.15</v>
      </c>
    </row>
    <row r="576" spans="1:8" ht="25.5">
      <c r="A576" s="81">
        <f t="shared" si="18"/>
        <v>565</v>
      </c>
      <c r="B576" s="130" t="s">
        <v>770</v>
      </c>
      <c r="C576" s="129" t="s">
        <v>75</v>
      </c>
      <c r="D576" s="129" t="s">
        <v>155</v>
      </c>
      <c r="E576" s="129" t="s">
        <v>374</v>
      </c>
      <c r="F576" s="129" t="s">
        <v>73</v>
      </c>
      <c r="G576" s="96">
        <f t="shared" si="17"/>
        <v>1163.03</v>
      </c>
      <c r="H576" s="131">
        <v>1163030</v>
      </c>
    </row>
    <row r="577" spans="1:8" ht="25.5">
      <c r="A577" s="81">
        <f t="shared" si="18"/>
        <v>566</v>
      </c>
      <c r="B577" s="130" t="s">
        <v>612</v>
      </c>
      <c r="C577" s="129" t="s">
        <v>75</v>
      </c>
      <c r="D577" s="129" t="s">
        <v>155</v>
      </c>
      <c r="E577" s="129" t="s">
        <v>374</v>
      </c>
      <c r="F577" s="129" t="s">
        <v>567</v>
      </c>
      <c r="G577" s="96">
        <f t="shared" si="17"/>
        <v>1163.03</v>
      </c>
      <c r="H577" s="131">
        <v>1163030</v>
      </c>
    </row>
    <row r="578" spans="1:8" ht="25.5">
      <c r="A578" s="81">
        <f t="shared" si="18"/>
        <v>567</v>
      </c>
      <c r="B578" s="130" t="s">
        <v>791</v>
      </c>
      <c r="C578" s="129" t="s">
        <v>75</v>
      </c>
      <c r="D578" s="129" t="s">
        <v>155</v>
      </c>
      <c r="E578" s="129" t="s">
        <v>790</v>
      </c>
      <c r="F578" s="129" t="s">
        <v>73</v>
      </c>
      <c r="G578" s="96">
        <f t="shared" si="17"/>
        <v>108</v>
      </c>
      <c r="H578" s="131">
        <v>108000</v>
      </c>
    </row>
    <row r="579" spans="1:8" ht="25.5">
      <c r="A579" s="81">
        <f t="shared" si="18"/>
        <v>568</v>
      </c>
      <c r="B579" s="130" t="s">
        <v>612</v>
      </c>
      <c r="C579" s="129" t="s">
        <v>75</v>
      </c>
      <c r="D579" s="129" t="s">
        <v>155</v>
      </c>
      <c r="E579" s="129" t="s">
        <v>790</v>
      </c>
      <c r="F579" s="129" t="s">
        <v>567</v>
      </c>
      <c r="G579" s="96">
        <f t="shared" si="17"/>
        <v>108</v>
      </c>
      <c r="H579" s="131">
        <v>108000</v>
      </c>
    </row>
    <row r="580" spans="1:8" ht="25.5">
      <c r="A580" s="98">
        <f t="shared" si="18"/>
        <v>569</v>
      </c>
      <c r="B580" s="126" t="s">
        <v>1016</v>
      </c>
      <c r="C580" s="128" t="s">
        <v>56</v>
      </c>
      <c r="D580" s="128" t="s">
        <v>74</v>
      </c>
      <c r="E580" s="128" t="s">
        <v>84</v>
      </c>
      <c r="F580" s="128" t="s">
        <v>73</v>
      </c>
      <c r="G580" s="99">
        <f t="shared" si="17"/>
        <v>2708.43</v>
      </c>
      <c r="H580" s="131">
        <v>2708430</v>
      </c>
    </row>
    <row r="581" spans="1:8" ht="12.75">
      <c r="A581" s="81">
        <f t="shared" si="18"/>
        <v>570</v>
      </c>
      <c r="B581" s="130" t="s">
        <v>184</v>
      </c>
      <c r="C581" s="129" t="s">
        <v>56</v>
      </c>
      <c r="D581" s="129" t="s">
        <v>153</v>
      </c>
      <c r="E581" s="129" t="s">
        <v>84</v>
      </c>
      <c r="F581" s="129" t="s">
        <v>73</v>
      </c>
      <c r="G581" s="96">
        <f t="shared" si="17"/>
        <v>2708.43</v>
      </c>
      <c r="H581" s="131">
        <v>2708430</v>
      </c>
    </row>
    <row r="582" spans="1:8" ht="38.25">
      <c r="A582" s="81">
        <f t="shared" si="18"/>
        <v>571</v>
      </c>
      <c r="B582" s="130" t="s">
        <v>213</v>
      </c>
      <c r="C582" s="129" t="s">
        <v>56</v>
      </c>
      <c r="D582" s="129" t="s">
        <v>214</v>
      </c>
      <c r="E582" s="129" t="s">
        <v>84</v>
      </c>
      <c r="F582" s="129" t="s">
        <v>73</v>
      </c>
      <c r="G582" s="96">
        <f t="shared" si="17"/>
        <v>2708.43</v>
      </c>
      <c r="H582" s="131">
        <v>2708430</v>
      </c>
    </row>
    <row r="583" spans="1:8" ht="12.75">
      <c r="A583" s="81">
        <f t="shared" si="18"/>
        <v>572</v>
      </c>
      <c r="B583" s="130" t="s">
        <v>577</v>
      </c>
      <c r="C583" s="129" t="s">
        <v>56</v>
      </c>
      <c r="D583" s="129" t="s">
        <v>214</v>
      </c>
      <c r="E583" s="129" t="s">
        <v>371</v>
      </c>
      <c r="F583" s="129" t="s">
        <v>73</v>
      </c>
      <c r="G583" s="96">
        <f t="shared" si="17"/>
        <v>2708.43</v>
      </c>
      <c r="H583" s="131">
        <v>2708430</v>
      </c>
    </row>
    <row r="584" spans="1:8" ht="25.5">
      <c r="A584" s="81">
        <f t="shared" si="18"/>
        <v>573</v>
      </c>
      <c r="B584" s="130" t="s">
        <v>613</v>
      </c>
      <c r="C584" s="129" t="s">
        <v>56</v>
      </c>
      <c r="D584" s="129" t="s">
        <v>214</v>
      </c>
      <c r="E584" s="129" t="s">
        <v>373</v>
      </c>
      <c r="F584" s="129" t="s">
        <v>73</v>
      </c>
      <c r="G584" s="96">
        <f t="shared" si="17"/>
        <v>1926.296</v>
      </c>
      <c r="H584" s="131">
        <v>1926296</v>
      </c>
    </row>
    <row r="585" spans="1:8" ht="25.5">
      <c r="A585" s="81">
        <f t="shared" si="18"/>
        <v>574</v>
      </c>
      <c r="B585" s="130" t="s">
        <v>612</v>
      </c>
      <c r="C585" s="129" t="s">
        <v>56</v>
      </c>
      <c r="D585" s="129" t="s">
        <v>214</v>
      </c>
      <c r="E585" s="129" t="s">
        <v>373</v>
      </c>
      <c r="F585" s="129" t="s">
        <v>567</v>
      </c>
      <c r="G585" s="96">
        <f t="shared" si="17"/>
        <v>1815.946</v>
      </c>
      <c r="H585" s="131">
        <v>1815946</v>
      </c>
    </row>
    <row r="586" spans="1:8" ht="25.5">
      <c r="A586" s="81">
        <f t="shared" si="18"/>
        <v>575</v>
      </c>
      <c r="B586" s="130" t="s">
        <v>614</v>
      </c>
      <c r="C586" s="129" t="s">
        <v>56</v>
      </c>
      <c r="D586" s="129" t="s">
        <v>214</v>
      </c>
      <c r="E586" s="129" t="s">
        <v>373</v>
      </c>
      <c r="F586" s="129" t="s">
        <v>568</v>
      </c>
      <c r="G586" s="96">
        <f t="shared" si="17"/>
        <v>110.35</v>
      </c>
      <c r="H586" s="131">
        <v>110350</v>
      </c>
    </row>
    <row r="587" spans="1:8" ht="25.5">
      <c r="A587" s="81">
        <f t="shared" si="18"/>
        <v>576</v>
      </c>
      <c r="B587" s="130" t="s">
        <v>771</v>
      </c>
      <c r="C587" s="129" t="s">
        <v>56</v>
      </c>
      <c r="D587" s="129" t="s">
        <v>214</v>
      </c>
      <c r="E587" s="129" t="s">
        <v>375</v>
      </c>
      <c r="F587" s="129" t="s">
        <v>73</v>
      </c>
      <c r="G587" s="96">
        <f t="shared" si="17"/>
        <v>782.134</v>
      </c>
      <c r="H587" s="131">
        <v>782134</v>
      </c>
    </row>
    <row r="588" spans="1:8" ht="25.5">
      <c r="A588" s="81">
        <f t="shared" si="18"/>
        <v>577</v>
      </c>
      <c r="B588" s="130" t="s">
        <v>612</v>
      </c>
      <c r="C588" s="129" t="s">
        <v>56</v>
      </c>
      <c r="D588" s="129" t="s">
        <v>214</v>
      </c>
      <c r="E588" s="129" t="s">
        <v>375</v>
      </c>
      <c r="F588" s="129" t="s">
        <v>567</v>
      </c>
      <c r="G588" s="96">
        <f t="shared" si="17"/>
        <v>782.134</v>
      </c>
      <c r="H588" s="131">
        <v>782134</v>
      </c>
    </row>
    <row r="589" spans="1:8" ht="12.75">
      <c r="A589" s="98">
        <f t="shared" si="18"/>
        <v>578</v>
      </c>
      <c r="B589" s="145" t="s">
        <v>174</v>
      </c>
      <c r="C589" s="145"/>
      <c r="D589" s="145"/>
      <c r="E589" s="145"/>
      <c r="F589" s="145"/>
      <c r="G589" s="99">
        <f>H589/1000</f>
        <v>1092373.0975</v>
      </c>
      <c r="H589" s="127">
        <v>1092373097.5</v>
      </c>
    </row>
    <row r="591" ht="12">
      <c r="K591" s="93"/>
    </row>
  </sheetData>
  <sheetProtection/>
  <autoFilter ref="A11:H589"/>
  <mergeCells count="2">
    <mergeCell ref="A8:G8"/>
    <mergeCell ref="B589:F589"/>
  </mergeCells>
  <printOptions/>
  <pageMargins left="0.31496062992125984" right="0" top="0" bottom="0"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FFC000"/>
  </sheetPr>
  <dimension ref="A1:J29"/>
  <sheetViews>
    <sheetView zoomScalePageLayoutView="0" workbookViewId="0" topLeftCell="A1">
      <selection activeCell="B21" sqref="B21"/>
    </sheetView>
  </sheetViews>
  <sheetFormatPr defaultColWidth="9.00390625" defaultRowHeight="12.75"/>
  <cols>
    <col min="1" max="1" width="6.25390625" style="5" customWidth="1"/>
    <col min="2" max="2" width="51.25390625" style="3" customWidth="1"/>
    <col min="3" max="3" width="13.625" style="10" customWidth="1"/>
    <col min="4" max="4" width="14.625" style="10" customWidth="1"/>
    <col min="5" max="5" width="13.25390625" style="10" customWidth="1"/>
    <col min="6" max="6" width="12.875" style="10" customWidth="1"/>
    <col min="7" max="7" width="13.25390625" style="10" customWidth="1"/>
    <col min="8" max="8" width="10.75390625" style="10" customWidth="1"/>
    <col min="9" max="16384" width="9.125" style="5" customWidth="1"/>
  </cols>
  <sheetData>
    <row r="1" spans="5:10" ht="12">
      <c r="E1" s="16"/>
      <c r="F1" s="16"/>
      <c r="H1" s="6" t="s">
        <v>592</v>
      </c>
      <c r="J1" s="6"/>
    </row>
    <row r="2" spans="5:10" ht="12">
      <c r="E2" s="16"/>
      <c r="F2" s="16"/>
      <c r="H2" s="6" t="s">
        <v>231</v>
      </c>
      <c r="J2" s="6"/>
    </row>
    <row r="3" spans="5:10" ht="12">
      <c r="E3" s="16"/>
      <c r="F3" s="16"/>
      <c r="H3" s="6" t="s">
        <v>71</v>
      </c>
      <c r="J3" s="6"/>
    </row>
    <row r="4" spans="5:10" ht="12">
      <c r="E4" s="16"/>
      <c r="F4" s="16"/>
      <c r="H4" s="6" t="s">
        <v>72</v>
      </c>
      <c r="J4" s="6"/>
    </row>
    <row r="5" spans="5:10" ht="12">
      <c r="E5" s="16"/>
      <c r="F5" s="16"/>
      <c r="H5" s="6" t="s">
        <v>71</v>
      </c>
      <c r="J5" s="6"/>
    </row>
    <row r="6" spans="5:10" ht="12">
      <c r="E6" s="17"/>
      <c r="F6" s="17"/>
      <c r="H6" s="6" t="s">
        <v>311</v>
      </c>
      <c r="J6" s="6"/>
    </row>
    <row r="8" spans="2:8" ht="12.75">
      <c r="B8" s="146" t="s">
        <v>772</v>
      </c>
      <c r="C8" s="147"/>
      <c r="D8" s="147"/>
      <c r="E8" s="147"/>
      <c r="F8" s="147"/>
      <c r="G8" s="147"/>
      <c r="H8" s="147"/>
    </row>
    <row r="10" spans="1:8" ht="56.25">
      <c r="A10" s="8" t="s">
        <v>258</v>
      </c>
      <c r="B10" s="29" t="s">
        <v>259</v>
      </c>
      <c r="C10" s="25" t="s">
        <v>147</v>
      </c>
      <c r="D10" s="25" t="s">
        <v>148</v>
      </c>
      <c r="E10" s="25" t="s">
        <v>149</v>
      </c>
      <c r="F10" s="25" t="s">
        <v>150</v>
      </c>
      <c r="G10" s="25" t="s">
        <v>151</v>
      </c>
      <c r="H10" s="27" t="s">
        <v>175</v>
      </c>
    </row>
    <row r="11" spans="1:8" ht="32.25">
      <c r="A11" s="105" t="s">
        <v>1198</v>
      </c>
      <c r="B11" s="106" t="s">
        <v>1197</v>
      </c>
      <c r="C11" s="110">
        <f aca="true" t="shared" si="0" ref="C11:H11">SUM(C12)</f>
        <v>4267</v>
      </c>
      <c r="D11" s="110">
        <f t="shared" si="0"/>
        <v>4137</v>
      </c>
      <c r="E11" s="110">
        <f t="shared" si="0"/>
        <v>9797</v>
      </c>
      <c r="F11" s="110">
        <f t="shared" si="0"/>
        <v>158</v>
      </c>
      <c r="G11" s="110">
        <f t="shared" si="0"/>
        <v>19582</v>
      </c>
      <c r="H11" s="110">
        <f t="shared" si="0"/>
        <v>37941</v>
      </c>
    </row>
    <row r="12" spans="1:8" ht="22.5">
      <c r="A12" s="28" t="s">
        <v>1199</v>
      </c>
      <c r="B12" s="26" t="s">
        <v>1207</v>
      </c>
      <c r="C12" s="18">
        <v>4267</v>
      </c>
      <c r="D12" s="18">
        <v>4137</v>
      </c>
      <c r="E12" s="18">
        <v>9797</v>
      </c>
      <c r="F12" s="18">
        <v>158</v>
      </c>
      <c r="G12" s="18">
        <v>19582</v>
      </c>
      <c r="H12" s="19">
        <f aca="true" t="shared" si="1" ref="H12:H24">C12+D12+E12+F12+G12</f>
        <v>37941</v>
      </c>
    </row>
    <row r="13" spans="1:8" ht="22.5">
      <c r="A13" s="28" t="s">
        <v>1206</v>
      </c>
      <c r="B13" s="26" t="s">
        <v>1205</v>
      </c>
      <c r="C13" s="18">
        <f>C12</f>
        <v>4267</v>
      </c>
      <c r="D13" s="18">
        <f>D12</f>
        <v>4137</v>
      </c>
      <c r="E13" s="18">
        <f>E12</f>
        <v>9797</v>
      </c>
      <c r="F13" s="18">
        <f>F12</f>
        <v>158</v>
      </c>
      <c r="G13" s="18">
        <f>G12</f>
        <v>19582</v>
      </c>
      <c r="H13" s="19">
        <f t="shared" si="1"/>
        <v>37941</v>
      </c>
    </row>
    <row r="14" spans="1:8" ht="31.5">
      <c r="A14" s="108" t="s">
        <v>1201</v>
      </c>
      <c r="B14" s="109" t="s">
        <v>1200</v>
      </c>
      <c r="C14" s="107">
        <f aca="true" t="shared" si="2" ref="C14:H14">C15+C18</f>
        <v>4350</v>
      </c>
      <c r="D14" s="107">
        <f t="shared" si="2"/>
        <v>5224.4</v>
      </c>
      <c r="E14" s="107">
        <f t="shared" si="2"/>
        <v>8563</v>
      </c>
      <c r="F14" s="107">
        <f t="shared" si="2"/>
        <v>0</v>
      </c>
      <c r="G14" s="107">
        <f t="shared" si="2"/>
        <v>12085.32</v>
      </c>
      <c r="H14" s="107">
        <f t="shared" si="2"/>
        <v>30222.72</v>
      </c>
    </row>
    <row r="15" spans="1:8" ht="33.75">
      <c r="A15" s="28" t="s">
        <v>584</v>
      </c>
      <c r="B15" s="26" t="s">
        <v>583</v>
      </c>
      <c r="C15" s="18">
        <f>SUM(C16:C17)</f>
        <v>2850</v>
      </c>
      <c r="D15" s="18">
        <f>SUM(D16:D17)</f>
        <v>4000</v>
      </c>
      <c r="E15" s="18">
        <f>SUM(E16:E17)</f>
        <v>6300</v>
      </c>
      <c r="F15" s="18">
        <f>SUM(F16:F17)</f>
        <v>0</v>
      </c>
      <c r="G15" s="18">
        <f>SUM(G16:G17)</f>
        <v>9865</v>
      </c>
      <c r="H15" s="19">
        <f t="shared" si="1"/>
        <v>23015</v>
      </c>
    </row>
    <row r="16" spans="1:8" ht="22.5">
      <c r="A16" s="85" t="s">
        <v>1202</v>
      </c>
      <c r="B16" s="86" t="s">
        <v>581</v>
      </c>
      <c r="C16" s="87">
        <v>850</v>
      </c>
      <c r="D16" s="87">
        <v>0</v>
      </c>
      <c r="E16" s="87">
        <v>1400</v>
      </c>
      <c r="F16" s="87">
        <v>0</v>
      </c>
      <c r="G16" s="87">
        <v>3880</v>
      </c>
      <c r="H16" s="88">
        <f t="shared" si="1"/>
        <v>6130</v>
      </c>
    </row>
    <row r="17" spans="1:8" ht="22.5">
      <c r="A17" s="85" t="s">
        <v>1203</v>
      </c>
      <c r="B17" s="86" t="s">
        <v>582</v>
      </c>
      <c r="C17" s="89">
        <v>2000</v>
      </c>
      <c r="D17" s="87">
        <v>4000</v>
      </c>
      <c r="E17" s="87">
        <v>4900</v>
      </c>
      <c r="F17" s="87">
        <v>0</v>
      </c>
      <c r="G17" s="87">
        <v>5985</v>
      </c>
      <c r="H17" s="88">
        <f t="shared" si="1"/>
        <v>16885</v>
      </c>
    </row>
    <row r="18" spans="1:8" s="90" customFormat="1" ht="33.75">
      <c r="A18" s="28" t="s">
        <v>585</v>
      </c>
      <c r="B18" s="31" t="s">
        <v>586</v>
      </c>
      <c r="C18" s="30">
        <f>SUM(C19:C20)</f>
        <v>1500</v>
      </c>
      <c r="D18" s="30">
        <f>SUM(D19:D20)</f>
        <v>1224.4</v>
      </c>
      <c r="E18" s="30">
        <f>SUM(E19:E20)</f>
        <v>2263</v>
      </c>
      <c r="F18" s="30">
        <f>SUM(F19:F20)</f>
        <v>0</v>
      </c>
      <c r="G18" s="30">
        <f>SUM(G19:G20)</f>
        <v>2220.3199999999997</v>
      </c>
      <c r="H18" s="19">
        <f t="shared" si="1"/>
        <v>7207.719999999999</v>
      </c>
    </row>
    <row r="19" spans="1:8" s="91" customFormat="1" ht="22.5">
      <c r="A19" s="85" t="s">
        <v>1204</v>
      </c>
      <c r="B19" s="86" t="s">
        <v>1072</v>
      </c>
      <c r="C19" s="89">
        <v>0</v>
      </c>
      <c r="D19" s="87">
        <v>1224.4</v>
      </c>
      <c r="E19" s="87">
        <v>0</v>
      </c>
      <c r="F19" s="87">
        <v>0</v>
      </c>
      <c r="G19" s="87">
        <v>330</v>
      </c>
      <c r="H19" s="88">
        <f t="shared" si="1"/>
        <v>1554.4</v>
      </c>
    </row>
    <row r="20" spans="1:8" s="91" customFormat="1" ht="22.5">
      <c r="A20" s="85" t="s">
        <v>1203</v>
      </c>
      <c r="B20" s="86" t="s">
        <v>1073</v>
      </c>
      <c r="C20" s="89">
        <v>1500</v>
      </c>
      <c r="D20" s="89">
        <v>0</v>
      </c>
      <c r="E20" s="89">
        <v>2263</v>
      </c>
      <c r="F20" s="89">
        <v>0</v>
      </c>
      <c r="G20" s="89">
        <v>1890.32</v>
      </c>
      <c r="H20" s="88">
        <f t="shared" si="1"/>
        <v>5653.32</v>
      </c>
    </row>
    <row r="21" spans="1:8" ht="32.25">
      <c r="A21" s="108">
        <v>3</v>
      </c>
      <c r="B21" s="106" t="s">
        <v>1196</v>
      </c>
      <c r="C21" s="111">
        <f aca="true" t="shared" si="3" ref="C21:H21">C22+C24</f>
        <v>603.25</v>
      </c>
      <c r="D21" s="111">
        <f t="shared" si="3"/>
        <v>5194.56</v>
      </c>
      <c r="E21" s="111">
        <f t="shared" si="3"/>
        <v>3440.7200000000003</v>
      </c>
      <c r="F21" s="111">
        <f t="shared" si="3"/>
        <v>0</v>
      </c>
      <c r="G21" s="111">
        <f t="shared" si="3"/>
        <v>1281.6</v>
      </c>
      <c r="H21" s="111">
        <f t="shared" si="3"/>
        <v>10520.130000000001</v>
      </c>
    </row>
    <row r="22" spans="1:8" s="91" customFormat="1" ht="12">
      <c r="A22" s="28" t="s">
        <v>587</v>
      </c>
      <c r="B22" s="86" t="s">
        <v>590</v>
      </c>
      <c r="C22" s="89">
        <f>C23</f>
        <v>558.3</v>
      </c>
      <c r="D22" s="89">
        <f>D23</f>
        <v>5149</v>
      </c>
      <c r="E22" s="89">
        <f>E23</f>
        <v>3396.13</v>
      </c>
      <c r="F22" s="89">
        <f>F23</f>
        <v>0</v>
      </c>
      <c r="G22" s="89">
        <f>G23</f>
        <v>1260</v>
      </c>
      <c r="H22" s="19">
        <f t="shared" si="1"/>
        <v>10363.43</v>
      </c>
    </row>
    <row r="23" spans="1:8" s="91" customFormat="1" ht="56.25">
      <c r="A23" s="85" t="s">
        <v>1208</v>
      </c>
      <c r="B23" s="86" t="s">
        <v>591</v>
      </c>
      <c r="C23" s="89">
        <v>558.3</v>
      </c>
      <c r="D23" s="87">
        <v>5149</v>
      </c>
      <c r="E23" s="87">
        <v>3396.13</v>
      </c>
      <c r="F23" s="87">
        <v>0</v>
      </c>
      <c r="G23" s="87">
        <v>1260</v>
      </c>
      <c r="H23" s="88">
        <f t="shared" si="1"/>
        <v>10363.43</v>
      </c>
    </row>
    <row r="24" spans="1:8" s="91" customFormat="1" ht="22.5">
      <c r="A24" s="28" t="s">
        <v>1209</v>
      </c>
      <c r="B24" s="86" t="s">
        <v>1195</v>
      </c>
      <c r="C24" s="89">
        <f>SUM(C25)</f>
        <v>44.95</v>
      </c>
      <c r="D24" s="89">
        <f>SUM(D25)</f>
        <v>45.56</v>
      </c>
      <c r="E24" s="89">
        <f>SUM(E25)</f>
        <v>44.59</v>
      </c>
      <c r="F24" s="89">
        <f>SUM(F25)</f>
        <v>0</v>
      </c>
      <c r="G24" s="89">
        <f>SUM(G25)</f>
        <v>21.6</v>
      </c>
      <c r="H24" s="88">
        <f t="shared" si="1"/>
        <v>156.70000000000002</v>
      </c>
    </row>
    <row r="25" spans="1:8" s="91" customFormat="1" ht="22.5">
      <c r="A25" s="85" t="s">
        <v>1210</v>
      </c>
      <c r="B25" s="86" t="s">
        <v>1194</v>
      </c>
      <c r="C25" s="89">
        <v>44.95</v>
      </c>
      <c r="D25" s="89">
        <v>45.56</v>
      </c>
      <c r="E25" s="89">
        <v>44.59</v>
      </c>
      <c r="F25" s="89">
        <v>0</v>
      </c>
      <c r="G25" s="89">
        <v>21.6</v>
      </c>
      <c r="H25" s="104">
        <f>SUM(C25:G25)</f>
        <v>156.70000000000002</v>
      </c>
    </row>
    <row r="26" spans="1:8" s="112" customFormat="1" ht="32.25">
      <c r="A26" s="108" t="s">
        <v>588</v>
      </c>
      <c r="B26" s="106" t="s">
        <v>1211</v>
      </c>
      <c r="C26" s="111">
        <f aca="true" t="shared" si="4" ref="C26:H26">C27</f>
        <v>0</v>
      </c>
      <c r="D26" s="111">
        <f t="shared" si="4"/>
        <v>0</v>
      </c>
      <c r="E26" s="111">
        <f t="shared" si="4"/>
        <v>2244.43</v>
      </c>
      <c r="F26" s="111">
        <f t="shared" si="4"/>
        <v>0</v>
      </c>
      <c r="G26" s="111">
        <f t="shared" si="4"/>
        <v>0</v>
      </c>
      <c r="H26" s="111">
        <f t="shared" si="4"/>
        <v>2244.43</v>
      </c>
    </row>
    <row r="27" spans="1:8" s="91" customFormat="1" ht="56.25">
      <c r="A27" s="85" t="s">
        <v>589</v>
      </c>
      <c r="B27" s="86" t="s">
        <v>1212</v>
      </c>
      <c r="C27" s="89">
        <f>C28</f>
        <v>0</v>
      </c>
      <c r="D27" s="89">
        <f>D28</f>
        <v>0</v>
      </c>
      <c r="E27" s="89">
        <f>E28</f>
        <v>2244.43</v>
      </c>
      <c r="F27" s="89">
        <f>F28</f>
        <v>0</v>
      </c>
      <c r="G27" s="89">
        <f>G28</f>
        <v>0</v>
      </c>
      <c r="H27" s="88">
        <f>C27+D27+E27+F27+G27</f>
        <v>2244.43</v>
      </c>
    </row>
    <row r="28" spans="1:8" s="91" customFormat="1" ht="22.5">
      <c r="A28" s="85" t="s">
        <v>1214</v>
      </c>
      <c r="B28" s="86" t="s">
        <v>1213</v>
      </c>
      <c r="C28" s="89">
        <v>0</v>
      </c>
      <c r="D28" s="89">
        <v>0</v>
      </c>
      <c r="E28" s="89">
        <v>2244.43</v>
      </c>
      <c r="F28" s="89">
        <v>0</v>
      </c>
      <c r="G28" s="89">
        <v>0</v>
      </c>
      <c r="H28" s="88">
        <f>C28+D28+E28+F28+G28</f>
        <v>2244.43</v>
      </c>
    </row>
    <row r="29" spans="1:9" ht="12">
      <c r="A29" s="34">
        <v>5</v>
      </c>
      <c r="B29" s="32" t="s">
        <v>260</v>
      </c>
      <c r="C29" s="33">
        <f aca="true" t="shared" si="5" ref="C29:H29">C26+C21+C14+C11</f>
        <v>9220.25</v>
      </c>
      <c r="D29" s="33">
        <f t="shared" si="5"/>
        <v>14555.96</v>
      </c>
      <c r="E29" s="33">
        <f t="shared" si="5"/>
        <v>24045.15</v>
      </c>
      <c r="F29" s="33">
        <f t="shared" si="5"/>
        <v>158</v>
      </c>
      <c r="G29" s="33">
        <f t="shared" si="5"/>
        <v>32948.92</v>
      </c>
      <c r="H29" s="33">
        <f t="shared" si="5"/>
        <v>80928.28</v>
      </c>
      <c r="I29" s="92"/>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C000"/>
  </sheetPr>
  <dimension ref="A1:D31"/>
  <sheetViews>
    <sheetView zoomScalePageLayoutView="0" workbookViewId="0" topLeftCell="A16">
      <selection activeCell="B26" sqref="B26"/>
    </sheetView>
  </sheetViews>
  <sheetFormatPr defaultColWidth="9.00390625" defaultRowHeight="12.75"/>
  <cols>
    <col min="1" max="1" width="5.75390625" style="3" customWidth="1"/>
    <col min="2" max="2" width="49.75390625" style="10" customWidth="1"/>
    <col min="3" max="3" width="23.75390625" style="3" customWidth="1"/>
    <col min="4" max="4" width="13.75390625" style="10" customWidth="1"/>
  </cols>
  <sheetData>
    <row r="1" ht="12.75">
      <c r="D1" s="6" t="s">
        <v>602</v>
      </c>
    </row>
    <row r="2" ht="12.75">
      <c r="D2" s="6" t="s">
        <v>231</v>
      </c>
    </row>
    <row r="3" ht="12.75">
      <c r="D3" s="6" t="s">
        <v>71</v>
      </c>
    </row>
    <row r="4" ht="12.75">
      <c r="D4" s="6" t="s">
        <v>72</v>
      </c>
    </row>
    <row r="5" ht="12.75">
      <c r="D5" s="6" t="s">
        <v>71</v>
      </c>
    </row>
    <row r="6" ht="12.75">
      <c r="D6" s="6" t="s">
        <v>311</v>
      </c>
    </row>
    <row r="7" ht="12.75">
      <c r="D7" s="2"/>
    </row>
    <row r="8" spans="1:4" ht="12.75">
      <c r="A8" s="146" t="s">
        <v>603</v>
      </c>
      <c r="B8" s="148"/>
      <c r="C8" s="148"/>
      <c r="D8" s="148"/>
    </row>
    <row r="10" spans="1:4" ht="12.75" customHeight="1">
      <c r="A10" s="149" t="s">
        <v>201</v>
      </c>
      <c r="B10" s="149" t="s">
        <v>606</v>
      </c>
      <c r="C10" s="149" t="s">
        <v>146</v>
      </c>
      <c r="D10" s="149" t="s">
        <v>175</v>
      </c>
    </row>
    <row r="11" spans="1:4" ht="24" customHeight="1">
      <c r="A11" s="149"/>
      <c r="B11" s="149"/>
      <c r="C11" s="149"/>
      <c r="D11" s="149"/>
    </row>
    <row r="12" spans="1:4" s="1" customFormat="1" ht="12.75">
      <c r="A12" s="20">
        <v>1</v>
      </c>
      <c r="B12" s="20">
        <v>2</v>
      </c>
      <c r="C12" s="20">
        <v>3</v>
      </c>
      <c r="D12" s="20">
        <v>4</v>
      </c>
    </row>
    <row r="13" spans="1:4" ht="21">
      <c r="A13" s="12">
        <v>1</v>
      </c>
      <c r="B13" s="21" t="s">
        <v>57</v>
      </c>
      <c r="C13" s="14" t="s">
        <v>178</v>
      </c>
      <c r="D13" s="64">
        <f>D14-D15</f>
        <v>0</v>
      </c>
    </row>
    <row r="14" spans="1:4" ht="22.5">
      <c r="A14" s="12">
        <v>2</v>
      </c>
      <c r="B14" s="22" t="s">
        <v>597</v>
      </c>
      <c r="C14" s="4" t="s">
        <v>38</v>
      </c>
      <c r="D14" s="65">
        <v>0</v>
      </c>
    </row>
    <row r="15" spans="1:4" s="1" customFormat="1" ht="33.75">
      <c r="A15" s="12">
        <v>3</v>
      </c>
      <c r="B15" s="22" t="s">
        <v>598</v>
      </c>
      <c r="C15" s="4" t="s">
        <v>39</v>
      </c>
      <c r="D15" s="65">
        <v>0</v>
      </c>
    </row>
    <row r="16" spans="1:4" ht="21">
      <c r="A16" s="12">
        <v>4</v>
      </c>
      <c r="B16" s="21" t="s">
        <v>77</v>
      </c>
      <c r="C16" s="14" t="s">
        <v>179</v>
      </c>
      <c r="D16" s="64">
        <f>D17-D18</f>
        <v>0</v>
      </c>
    </row>
    <row r="17" spans="1:4" ht="33.75">
      <c r="A17" s="12">
        <v>5</v>
      </c>
      <c r="B17" s="22" t="s">
        <v>599</v>
      </c>
      <c r="C17" s="4" t="s">
        <v>40</v>
      </c>
      <c r="D17" s="66">
        <v>0</v>
      </c>
    </row>
    <row r="18" spans="1:4" ht="33.75">
      <c r="A18" s="12">
        <v>6</v>
      </c>
      <c r="B18" s="22" t="s">
        <v>41</v>
      </c>
      <c r="C18" s="4" t="s">
        <v>42</v>
      </c>
      <c r="D18" s="67">
        <v>0</v>
      </c>
    </row>
    <row r="19" spans="1:4" ht="21">
      <c r="A19" s="12">
        <v>7</v>
      </c>
      <c r="B19" s="21" t="s">
        <v>593</v>
      </c>
      <c r="C19" s="14" t="s">
        <v>180</v>
      </c>
      <c r="D19" s="64">
        <v>152351.98</v>
      </c>
    </row>
    <row r="20" spans="1:4" s="1" customFormat="1" ht="21">
      <c r="A20" s="12">
        <v>8</v>
      </c>
      <c r="B20" s="21" t="s">
        <v>78</v>
      </c>
      <c r="C20" s="14" t="s">
        <v>79</v>
      </c>
      <c r="D20" s="64">
        <f>D21+D23+D25</f>
        <v>0</v>
      </c>
    </row>
    <row r="21" spans="1:4" ht="21">
      <c r="A21" s="12">
        <v>9</v>
      </c>
      <c r="B21" s="21" t="s">
        <v>80</v>
      </c>
      <c r="C21" s="14" t="s">
        <v>43</v>
      </c>
      <c r="D21" s="64">
        <f>D22</f>
        <v>0</v>
      </c>
    </row>
    <row r="22" spans="1:4" s="1" customFormat="1" ht="22.5">
      <c r="A22" s="12">
        <v>10</v>
      </c>
      <c r="B22" s="22" t="s">
        <v>594</v>
      </c>
      <c r="C22" s="4" t="s">
        <v>44</v>
      </c>
      <c r="D22" s="66">
        <v>0</v>
      </c>
    </row>
    <row r="23" spans="1:4" ht="21">
      <c r="A23" s="12">
        <v>11</v>
      </c>
      <c r="B23" s="21" t="s">
        <v>60</v>
      </c>
      <c r="C23" s="14" t="s">
        <v>181</v>
      </c>
      <c r="D23" s="64">
        <f>-D24</f>
        <v>0</v>
      </c>
    </row>
    <row r="24" spans="1:4" ht="58.5" customHeight="1">
      <c r="A24" s="12">
        <v>12</v>
      </c>
      <c r="B24" s="22" t="s">
        <v>600</v>
      </c>
      <c r="C24" s="4" t="s">
        <v>601</v>
      </c>
      <c r="D24" s="66">
        <v>0</v>
      </c>
    </row>
    <row r="25" spans="1:4" ht="21">
      <c r="A25" s="12">
        <v>13</v>
      </c>
      <c r="B25" s="21" t="s">
        <v>61</v>
      </c>
      <c r="C25" s="14" t="s">
        <v>182</v>
      </c>
      <c r="D25" s="64">
        <f>D26-D29</f>
        <v>0</v>
      </c>
    </row>
    <row r="26" spans="1:4" ht="22.5">
      <c r="A26" s="12">
        <v>14</v>
      </c>
      <c r="B26" s="22" t="s">
        <v>81</v>
      </c>
      <c r="C26" s="4" t="s">
        <v>45</v>
      </c>
      <c r="D26" s="66">
        <f>D27+D28</f>
        <v>0</v>
      </c>
    </row>
    <row r="27" spans="1:4" ht="33.75">
      <c r="A27" s="12">
        <v>15</v>
      </c>
      <c r="B27" s="22" t="s">
        <v>595</v>
      </c>
      <c r="C27" s="4" t="s">
        <v>46</v>
      </c>
      <c r="D27" s="68">
        <f>0+D24</f>
        <v>0</v>
      </c>
    </row>
    <row r="28" spans="1:4" ht="33.75">
      <c r="A28" s="12">
        <v>16</v>
      </c>
      <c r="B28" s="22" t="s">
        <v>82</v>
      </c>
      <c r="C28" s="4" t="s">
        <v>47</v>
      </c>
      <c r="D28" s="66">
        <v>0</v>
      </c>
    </row>
    <row r="29" spans="1:4" ht="22.5">
      <c r="A29" s="12">
        <v>17</v>
      </c>
      <c r="B29" s="22" t="s">
        <v>62</v>
      </c>
      <c r="C29" s="4" t="s">
        <v>48</v>
      </c>
      <c r="D29" s="65">
        <f>D30</f>
        <v>0</v>
      </c>
    </row>
    <row r="30" spans="1:4" ht="33.75">
      <c r="A30" s="12">
        <v>18</v>
      </c>
      <c r="B30" s="22" t="s">
        <v>596</v>
      </c>
      <c r="C30" s="4" t="s">
        <v>49</v>
      </c>
      <c r="D30" s="65">
        <v>0</v>
      </c>
    </row>
    <row r="31" spans="1:4" ht="21">
      <c r="A31" s="15">
        <v>19</v>
      </c>
      <c r="B31" s="21" t="s">
        <v>63</v>
      </c>
      <c r="C31" s="14"/>
      <c r="D31" s="69">
        <f>D13+D16+D19+D20</f>
        <v>152351.98</v>
      </c>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2014-06-05T07:48:39Z</cp:lastPrinted>
  <dcterms:created xsi:type="dcterms:W3CDTF">2009-04-03T07:50:46Z</dcterms:created>
  <dcterms:modified xsi:type="dcterms:W3CDTF">2014-06-06T02:58:12Z</dcterms:modified>
  <cp:category/>
  <cp:version/>
  <cp:contentType/>
  <cp:contentStatus/>
</cp:coreProperties>
</file>